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  <sheet name="Sheet2" sheetId="2" r:id="rId2"/>
  </sheets>
  <calcPr calcId="144525" concurrentCalc="0"/>
</workbook>
</file>

<file path=xl/sharedStrings.xml><?xml version="1.0" encoding="utf-8"?>
<sst xmlns="http://schemas.openxmlformats.org/spreadsheetml/2006/main" count="729" uniqueCount="195">
  <si>
    <t>附件3：图书馆中央空调系统采购项目分项报价表</t>
  </si>
  <si>
    <t>建筑</t>
  </si>
  <si>
    <t>楼层</t>
  </si>
  <si>
    <t>机房位置</t>
  </si>
  <si>
    <t>序
号</t>
  </si>
  <si>
    <t>名称</t>
  </si>
  <si>
    <t>设备参数</t>
  </si>
  <si>
    <t>单位</t>
  </si>
  <si>
    <t>数量</t>
  </si>
  <si>
    <r>
      <rPr>
        <sz val="10"/>
        <color rgb="FF000000"/>
        <rFont val="宋体"/>
        <charset val="134"/>
      </rPr>
      <t xml:space="preserve">单价
</t>
    </r>
    <r>
      <rPr>
        <sz val="10"/>
        <color rgb="FF000000"/>
        <rFont val="Times New Roman"/>
        <charset val="134"/>
      </rPr>
      <t>(</t>
    </r>
    <r>
      <rPr>
        <sz val="10"/>
        <color rgb="FF000000"/>
        <rFont val="宋体"/>
        <charset val="134"/>
      </rPr>
      <t>元</t>
    </r>
    <r>
      <rPr>
        <sz val="10"/>
        <color rgb="FF000000"/>
        <rFont val="Times New Roman"/>
        <charset val="134"/>
      </rPr>
      <t>)</t>
    </r>
  </si>
  <si>
    <r>
      <rPr>
        <sz val="10"/>
        <color rgb="FF000000"/>
        <rFont val="宋体"/>
        <charset val="134"/>
      </rPr>
      <t>合价</t>
    </r>
    <r>
      <rPr>
        <sz val="10"/>
        <color rgb="FF000000"/>
        <rFont val="Times New Roman"/>
        <charset val="134"/>
      </rPr>
      <t xml:space="preserve">
(</t>
    </r>
    <r>
      <rPr>
        <sz val="10"/>
        <color rgb="FF000000"/>
        <rFont val="宋体"/>
        <charset val="134"/>
      </rPr>
      <t>元</t>
    </r>
    <r>
      <rPr>
        <sz val="10"/>
        <color rgb="FF000000"/>
        <rFont val="Times New Roman"/>
        <charset val="134"/>
      </rPr>
      <t>)</t>
    </r>
  </si>
  <si>
    <t>备注</t>
  </si>
  <si>
    <t>图
书
馆</t>
  </si>
  <si>
    <t>一层</t>
  </si>
  <si>
    <t>空调机组一{1F右
（KT-1-1）}</t>
  </si>
  <si>
    <t>水冷主机</t>
  </si>
  <si>
    <r>
      <rPr>
        <sz val="10"/>
        <color rgb="FF000000"/>
        <rFont val="Times New Roman"/>
        <charset val="134"/>
      </rPr>
      <t>Q=151.9kW</t>
    </r>
    <r>
      <rPr>
        <sz val="10"/>
        <color rgb="FF000000"/>
        <rFont val="宋体"/>
        <charset val="134"/>
      </rPr>
      <t>，</t>
    </r>
    <r>
      <rPr>
        <sz val="10"/>
        <color rgb="FF000000"/>
        <rFont val="Times New Roman"/>
        <charset val="134"/>
      </rPr>
      <t>N=21.6kW</t>
    </r>
  </si>
  <si>
    <t>台</t>
  </si>
  <si>
    <t>4机头，涡旋式压缩机</t>
  </si>
  <si>
    <r>
      <rPr>
        <sz val="10"/>
        <color theme="1"/>
        <rFont val="Times New Roman"/>
        <charset val="134"/>
      </rPr>
      <t>Q=114.2kW</t>
    </r>
    <r>
      <rPr>
        <sz val="10"/>
        <color theme="1"/>
        <rFont val="宋体"/>
        <charset val="134"/>
      </rPr>
      <t>，</t>
    </r>
    <r>
      <rPr>
        <sz val="10"/>
        <color theme="1"/>
        <rFont val="Times New Roman"/>
        <charset val="134"/>
      </rPr>
      <t>N=21.6kW</t>
    </r>
  </si>
  <si>
    <t>3机头，涡旋式压缩机</t>
  </si>
  <si>
    <t>空气处理机组</t>
  </si>
  <si>
    <r>
      <rPr>
        <sz val="10"/>
        <color rgb="FF000000"/>
        <rFont val="Times New Roman"/>
        <charset val="134"/>
      </rPr>
      <t>Q=151.4kW,N=11kW
L=25000m3/h,H=500Pa
4</t>
    </r>
    <r>
      <rPr>
        <sz val="10"/>
        <color rgb="FF000000"/>
        <rFont val="宋体"/>
        <charset val="134"/>
      </rPr>
      <t>排管（卧式）</t>
    </r>
  </si>
  <si>
    <t>带初效过滤段</t>
  </si>
  <si>
    <r>
      <rPr>
        <sz val="10"/>
        <color rgb="FF000000"/>
        <rFont val="Times New Roman"/>
        <charset val="134"/>
      </rPr>
      <t>Q=101.5kW,N=7.5kW
L=15000m3/h,H=750Pa
6</t>
    </r>
    <r>
      <rPr>
        <sz val="10"/>
        <color rgb="FF000000"/>
        <rFont val="宋体"/>
        <charset val="134"/>
      </rPr>
      <t>排管（卧式）</t>
    </r>
  </si>
  <si>
    <t>冷冻水泵</t>
  </si>
  <si>
    <r>
      <rPr>
        <sz val="10"/>
        <color theme="1"/>
        <rFont val="Times New Roman"/>
        <charset val="134"/>
      </rPr>
      <t>流量</t>
    </r>
    <r>
      <rPr>
        <sz val="10"/>
        <color theme="1"/>
        <rFont val="Times New Roman"/>
        <charset val="134"/>
      </rPr>
      <t>:30.5m</t>
    </r>
    <r>
      <rPr>
        <vertAlign val="superscript"/>
        <sz val="10"/>
        <color rgb="FF000000"/>
        <rFont val="Times New Roman"/>
        <charset val="134"/>
      </rPr>
      <t>3</t>
    </r>
    <r>
      <rPr>
        <sz val="10"/>
        <color rgb="FF000000"/>
        <rFont val="Times New Roman"/>
        <charset val="134"/>
      </rPr>
      <t>/h,</t>
    </r>
    <r>
      <rPr>
        <sz val="10"/>
        <color rgb="FF000000"/>
        <rFont val="宋体"/>
        <charset val="134"/>
      </rPr>
      <t>扬程</t>
    </r>
    <r>
      <rPr>
        <sz val="10"/>
        <color rgb="FF000000"/>
        <rFont val="Times New Roman"/>
        <charset val="134"/>
      </rPr>
      <t>:10.5m,</t>
    </r>
    <r>
      <rPr>
        <sz val="10"/>
        <color rgb="FF000000"/>
        <rFont val="宋体"/>
        <charset val="134"/>
      </rPr>
      <t>功率</t>
    </r>
    <r>
      <rPr>
        <sz val="10"/>
        <color rgb="FF000000"/>
        <rFont val="Times New Roman"/>
        <charset val="134"/>
      </rPr>
      <t>: 1.5kW</t>
    </r>
  </si>
  <si>
    <t>1用1备</t>
  </si>
  <si>
    <r>
      <rPr>
        <sz val="10"/>
        <color theme="1"/>
        <rFont val="宋体"/>
        <charset val="134"/>
      </rPr>
      <t>流量</t>
    </r>
    <r>
      <rPr>
        <sz val="10"/>
        <color theme="1"/>
        <rFont val="Times New Roman"/>
        <charset val="134"/>
      </rPr>
      <t>:22 m</t>
    </r>
    <r>
      <rPr>
        <vertAlign val="superscript"/>
        <sz val="10"/>
        <color rgb="FF000000"/>
        <rFont val="Times New Roman"/>
        <charset val="134"/>
      </rPr>
      <t>3</t>
    </r>
    <r>
      <rPr>
        <sz val="10"/>
        <color rgb="FF000000"/>
        <rFont val="Times New Roman"/>
        <charset val="134"/>
      </rPr>
      <t>/h,</t>
    </r>
    <r>
      <rPr>
        <sz val="10"/>
        <color rgb="FF000000"/>
        <rFont val="宋体"/>
        <charset val="134"/>
      </rPr>
      <t>扬程</t>
    </r>
    <r>
      <rPr>
        <sz val="10"/>
        <color rgb="FF000000"/>
        <rFont val="Times New Roman"/>
        <charset val="134"/>
      </rPr>
      <t xml:space="preserve">:10m,
</t>
    </r>
    <r>
      <rPr>
        <sz val="10"/>
        <color rgb="FF000000"/>
        <rFont val="宋体"/>
        <charset val="134"/>
      </rPr>
      <t>功率</t>
    </r>
    <r>
      <rPr>
        <sz val="10"/>
        <color rgb="FF000000"/>
        <rFont val="Times New Roman"/>
        <charset val="134"/>
      </rPr>
      <t>: 1.1kW</t>
    </r>
  </si>
  <si>
    <t>风管阀门配件及辅材</t>
  </si>
  <si>
    <r>
      <rPr>
        <sz val="10"/>
        <color theme="1"/>
        <rFont val="Times New Roman"/>
        <charset val="134"/>
      </rPr>
      <t>含镀锌风管、保温材料、消声器、调节阀</t>
    </r>
    <r>
      <rPr>
        <sz val="10"/>
        <color theme="1"/>
        <rFont val="Times New Roman"/>
        <charset val="134"/>
      </rPr>
      <t xml:space="preserve">
</t>
    </r>
  </si>
  <si>
    <t>项</t>
  </si>
  <si>
    <t xml:space="preserve">镀锌风管约：100m2（含橡塑保温）；消声静压箱4个；电动多叶调节阀5个；防火阀1个
</t>
  </si>
  <si>
    <t>水管阀门配件及辅材</t>
  </si>
  <si>
    <t>含镀锌钢管、无缝钢管、保温材料、蝶阀、截止阀、球阀、过滤器、止回阀、温度计、压力表、水流开关、橡胶软接、</t>
  </si>
  <si>
    <t xml:space="preserve">法兰蝶阀（DN80）:10个,（DN100）2个；Y型过滤器（DN80）:6个；球阀(DN25）：12个；电动蝶阀（DN80）:1个,（DN100）1个；水流开关：2个；能量表：2个；橡胶软接头：20个；止回阀：4个；温度计：12个；压力表：22个；镀锌钢管（DN25）:25米，（DN80）:62米；无缝钢管（D108X3）:15米，（D133X4）:2米
</t>
  </si>
  <si>
    <t>配电系统配件及辅材</t>
  </si>
  <si>
    <t>开关柜、塑壳断路器、电力电缆终端头、电线、强弱电开关、保护套管</t>
  </si>
  <si>
    <t>塑壳断路器4个（16A-80A）；电力电缆总端头40个（4*35mm²+1*16以内）；电缆主机30米，风柜20米（YJV4*35+1*16mm²以内）；保护套管30米（PVC25-PVC20，波纹管）</t>
  </si>
  <si>
    <t>智能控制系统配件及辅材</t>
  </si>
  <si>
    <t>控制柜、信号探头、感应原件、控制线、信号线</t>
  </si>
  <si>
    <t>套</t>
  </si>
  <si>
    <t>控制柜2台（对应主机数量【成套柜】）、压力变送器2台（SIN-P300-B，对应主机数量）、温度传感器2台（PT100，对应主机数量）、温湿度传感器2台（RS-WS，对应风柜数量）、铜芯护套屏蔽数据线50米（RVVP6*1.0mm²以内）</t>
  </si>
  <si>
    <t>其他</t>
  </si>
  <si>
    <t>防水涂料、地坪漆、吸音棉、铝扣板</t>
  </si>
  <si>
    <t>地面：70m2，墙面：160m2</t>
  </si>
  <si>
    <t>小计</t>
  </si>
  <si>
    <t>空调机组二{1F左
（KT-1-2）}</t>
  </si>
  <si>
    <r>
      <rPr>
        <sz val="10"/>
        <color rgb="FF000000"/>
        <rFont val="Times New Roman"/>
        <charset val="134"/>
      </rPr>
      <t>Q=104.4kW,N=7.5kW
L=18000m3/h,H=500Pa
4</t>
    </r>
    <r>
      <rPr>
        <sz val="10"/>
        <color rgb="FF000000"/>
        <rFont val="宋体"/>
        <charset val="134"/>
      </rPr>
      <t>排管（卧式）</t>
    </r>
  </si>
  <si>
    <t>风机盘管</t>
  </si>
  <si>
    <t>Q=4.74kW,N=0.09kW
L=850m3/h</t>
  </si>
  <si>
    <t>带回风过滤网</t>
  </si>
  <si>
    <r>
      <rPr>
        <sz val="10"/>
        <color theme="1"/>
        <rFont val="Times New Roman"/>
        <charset val="134"/>
      </rPr>
      <t>流量</t>
    </r>
    <r>
      <rPr>
        <sz val="10"/>
        <color theme="1"/>
        <rFont val="Times New Roman"/>
        <charset val="134"/>
      </rPr>
      <t>:22 m</t>
    </r>
    <r>
      <rPr>
        <vertAlign val="superscript"/>
        <sz val="10"/>
        <color rgb="FF000000"/>
        <rFont val="Times New Roman"/>
        <charset val="134"/>
      </rPr>
      <t>3</t>
    </r>
    <r>
      <rPr>
        <sz val="10"/>
        <color rgb="FF000000"/>
        <rFont val="Times New Roman"/>
        <charset val="134"/>
      </rPr>
      <t>/h,</t>
    </r>
    <r>
      <rPr>
        <sz val="10"/>
        <color rgb="FF000000"/>
        <rFont val="宋体"/>
        <charset val="134"/>
      </rPr>
      <t>扬程</t>
    </r>
    <r>
      <rPr>
        <sz val="10"/>
        <color rgb="FF000000"/>
        <rFont val="Times New Roman"/>
        <charset val="134"/>
      </rPr>
      <t xml:space="preserve">:10m,
</t>
    </r>
    <r>
      <rPr>
        <sz val="10"/>
        <color rgb="FF000000"/>
        <rFont val="宋体"/>
        <charset val="134"/>
      </rPr>
      <t>功率</t>
    </r>
    <r>
      <rPr>
        <sz val="10"/>
        <color rgb="FF000000"/>
        <rFont val="Times New Roman"/>
        <charset val="134"/>
      </rPr>
      <t>: 1.1kW</t>
    </r>
  </si>
  <si>
    <t xml:space="preserve">镀锌风管约：50m2（含橡塑保温）；消声静压箱2个；电动多叶调节阀2个
</t>
  </si>
  <si>
    <t>含镀锌钢管、无缝钢管、保温材料、蝶阀、截止阀、球阀、过滤器、止回阀、温度计、压力表、水流开关、橡胶软接、金属软接，平衡阀</t>
  </si>
  <si>
    <t xml:space="preserve">法兰蝶阀（DN80）:9个,（DN32）2个；Y型过滤器（DN80）:4个；球阀(DN25）：8个；电动蝶阀（DN80）:1个；水流开关：1个；能量表：2个；橡胶软接头：10个；止回阀：2个；动态平衡阀(DN32）：1个；温度计：8个；压力表：14个；镀锌钢管
（DN25）:25米，（DN32）:12米，（DN80）:40米
</t>
  </si>
  <si>
    <t>塑壳断路器2个（16A-80A）；电力电缆总端头20个（4*35mm²+1*16以内）；电缆45米（YJV4*35+1*16mm²以内）；保护套管18米（PVC25-PVC20，波纹管）</t>
  </si>
  <si>
    <t>主机控制柜1台（对应主机数量【成套柜含水泵、风柜、主机控制】）、压力变送器1台（SIN-P300-B，对应主机数量）、温度传感器1台（PT100，对应主机数量）、温湿度传感器1台（RS-WS，对应风柜数量）、铜芯护套屏蔽数据线50米（RVVP6*1.0mm²以内）</t>
  </si>
  <si>
    <t>防水涂料、地坪漆、吸音棉</t>
  </si>
  <si>
    <t>地面：37m2，墙面：110m2，吊顶：16m2</t>
  </si>
  <si>
    <t>空调机组三{1F中
（KT-1-3）}</t>
  </si>
  <si>
    <r>
      <rPr>
        <sz val="10"/>
        <color rgb="FF000000"/>
        <rFont val="Times New Roman"/>
        <charset val="134"/>
      </rPr>
      <t>Q=126.4kW,N=7.5kW
L=18000m3/h,H=500Pa
6</t>
    </r>
    <r>
      <rPr>
        <sz val="10"/>
        <color rgb="FF000000"/>
        <rFont val="宋体"/>
        <charset val="134"/>
      </rPr>
      <t>排管（卧式）</t>
    </r>
  </si>
  <si>
    <t>2用2备</t>
  </si>
  <si>
    <t xml:space="preserve">镀锌风管约：100m2（含橡塑保温）；消声静压箱4个；电动多叶调节阀4个
</t>
  </si>
  <si>
    <t xml:space="preserve">法兰蝶阀（DN80）:14个,（DN125）2个；Y型过滤器（DN80）:6个；球阀(DN25）：12个；电动蝶阀（DN80）:2个；水流开关：2个；能量表：2个；橡胶软接头：20个；止回阀：4个；温度计：8个；压力表：22个；镀锌钢管（DN25）:30米，（DN80）:65米；无缝钢管（D133X4）:8米
</t>
  </si>
  <si>
    <t>塑壳断路器4个（16A-80A）；电力电缆总端头40个（4*35mm²+1*16以内）；电缆主机35米，风柜20米（YJV4*35+1*16mm²以内）；保护套管35米（PVC25-PVC20，波纹管）</t>
  </si>
  <si>
    <t>地面：62m2，墙面：150m2</t>
  </si>
  <si>
    <t>一层合计</t>
  </si>
  <si>
    <t>二层</t>
  </si>
  <si>
    <t>空调机组四{2F右
（KT-2-1）}</t>
  </si>
  <si>
    <r>
      <rPr>
        <sz val="10"/>
        <color theme="1"/>
        <rFont val="Times New Roman"/>
        <charset val="134"/>
      </rPr>
      <t>Q=76.2kW</t>
    </r>
    <r>
      <rPr>
        <sz val="10"/>
        <color theme="1"/>
        <rFont val="宋体"/>
        <charset val="134"/>
      </rPr>
      <t>，</t>
    </r>
    <r>
      <rPr>
        <sz val="10"/>
        <color theme="1"/>
        <rFont val="Times New Roman"/>
        <charset val="134"/>
      </rPr>
      <t>N=14.4kW</t>
    </r>
  </si>
  <si>
    <r>
      <rPr>
        <sz val="10"/>
        <color rgb="FF000000"/>
        <rFont val="Times New Roman"/>
        <charset val="134"/>
      </rPr>
      <t>Q=118kW,N=11kW
L=20000m3/h,H=650Pa
4</t>
    </r>
    <r>
      <rPr>
        <sz val="10"/>
        <color rgb="FF000000"/>
        <rFont val="宋体"/>
        <charset val="134"/>
      </rPr>
      <t>排管（卧式）</t>
    </r>
  </si>
  <si>
    <r>
      <rPr>
        <sz val="10"/>
        <color rgb="FF000000"/>
        <rFont val="Times New Roman"/>
        <charset val="134"/>
      </rPr>
      <t>Q=85.2kW,N=7.5kW
L=15000m3/h,H=755Pa
4</t>
    </r>
    <r>
      <rPr>
        <sz val="10"/>
        <color rgb="FF000000"/>
        <rFont val="宋体"/>
        <charset val="134"/>
      </rPr>
      <t>排管（立式）</t>
    </r>
  </si>
  <si>
    <r>
      <rPr>
        <sz val="10"/>
        <color theme="1"/>
        <rFont val="Times New Roman"/>
        <charset val="134"/>
      </rPr>
      <t>流量</t>
    </r>
    <r>
      <rPr>
        <sz val="10"/>
        <color theme="1"/>
        <rFont val="Times New Roman"/>
        <charset val="134"/>
      </rPr>
      <t>:15.5 m</t>
    </r>
    <r>
      <rPr>
        <vertAlign val="superscript"/>
        <sz val="10"/>
        <color rgb="FF000000"/>
        <rFont val="Times New Roman"/>
        <charset val="134"/>
      </rPr>
      <t>3</t>
    </r>
    <r>
      <rPr>
        <sz val="10"/>
        <color rgb="FF000000"/>
        <rFont val="Times New Roman"/>
        <charset val="134"/>
      </rPr>
      <t>/h,</t>
    </r>
    <r>
      <rPr>
        <sz val="10"/>
        <color rgb="FF000000"/>
        <rFont val="宋体"/>
        <charset val="134"/>
      </rPr>
      <t>扬程</t>
    </r>
    <r>
      <rPr>
        <sz val="10"/>
        <color rgb="FF000000"/>
        <rFont val="Times New Roman"/>
        <charset val="134"/>
      </rPr>
      <t>:17m,</t>
    </r>
    <r>
      <rPr>
        <sz val="10"/>
        <color rgb="FF000000"/>
        <rFont val="宋体"/>
        <charset val="134"/>
      </rPr>
      <t>功率</t>
    </r>
    <r>
      <rPr>
        <sz val="10"/>
        <color rgb="FF000000"/>
        <rFont val="Times New Roman"/>
        <charset val="134"/>
      </rPr>
      <t>: 2.2kW</t>
    </r>
  </si>
  <si>
    <t xml:space="preserve">镀锌风管约：90m2（含橡塑保温）；消声静压箱4个；电动多叶调节阀5个；防火阀1个
</t>
  </si>
  <si>
    <t xml:space="preserve">法兰蝶阀（DN80）:10个,（DN100）2个；Y型过滤器（DN80）:6个；球阀(DN25）：12个；电动蝶阀（DN80）:1个,（DN100）1个；水流开关：2个；能量表：2个；橡胶软接头：20个；止回阀：4个；温度计：12个；压力表：22个；镀锌钢管（DN25）:25米，（DN80）:80米
</t>
  </si>
  <si>
    <t>智能控制系统终端配件</t>
  </si>
  <si>
    <t>楼宇数字化智慧控制设备</t>
  </si>
  <si>
    <t>包含楼宇数字化智慧控制平台</t>
  </si>
  <si>
    <t>空调机组五{2F左
（KT-2-2）}</t>
  </si>
  <si>
    <t>Q=3.43KW,N=0.084KW
L=690m3/h</t>
  </si>
  <si>
    <t>含镀锌钢管、无缝钢管、保温材料、蝶阀、截止阀、球阀、过滤器、止回阀、温度计、压力表、水流开关、橡胶软接、金属软接</t>
  </si>
  <si>
    <t xml:space="preserve">法兰蝶阀（DN80）:9个,（DN32）2个；Y型过滤器（DN80）:4个；球阀(DN25）：8个；电动蝶阀（DN80）:1个；水流开关：1个；能量表：2个；橡胶软接头：18个；止回阀：2个；动态平衡阀(DN32）：1个；温度计：8个；压力表：14个；镀锌钢管
（DN25）:25米，（DN32）:12米，（DN80）:40米
</t>
  </si>
  <si>
    <t>空调机组六{2F中
（KT-2-3）}</t>
  </si>
  <si>
    <r>
      <rPr>
        <sz val="10"/>
        <color rgb="FF000000"/>
        <rFont val="Times New Roman"/>
        <charset val="134"/>
      </rPr>
      <t>Q=65kW,N=2.2kW
L=5000m</t>
    </r>
    <r>
      <rPr>
        <vertAlign val="superscript"/>
        <sz val="10"/>
        <color rgb="FF000000"/>
        <rFont val="Times New Roman"/>
        <charset val="134"/>
      </rPr>
      <t>3</t>
    </r>
    <r>
      <rPr>
        <sz val="10"/>
        <color rgb="FF000000"/>
        <rFont val="Times New Roman"/>
        <charset val="134"/>
      </rPr>
      <t>/h,H=700Pa
4</t>
    </r>
    <r>
      <rPr>
        <sz val="10"/>
        <color rgb="FF000000"/>
        <rFont val="宋体"/>
        <charset val="134"/>
      </rPr>
      <t>排管（卧式）</t>
    </r>
  </si>
  <si>
    <r>
      <rPr>
        <sz val="10"/>
        <color rgb="FF000000"/>
        <rFont val="Times New Roman"/>
        <charset val="134"/>
      </rPr>
      <t>Q=58kW,N=5.5kW
L=10000m3/h,H=500Pa
4</t>
    </r>
    <r>
      <rPr>
        <sz val="10"/>
        <color rgb="FF000000"/>
        <rFont val="宋体"/>
        <charset val="134"/>
      </rPr>
      <t>排管（卧式）</t>
    </r>
  </si>
  <si>
    <r>
      <rPr>
        <sz val="10"/>
        <color rgb="FF000000"/>
        <rFont val="Times New Roman"/>
        <charset val="134"/>
      </rPr>
      <t>流量</t>
    </r>
    <r>
      <rPr>
        <sz val="10"/>
        <color rgb="FF000000"/>
        <rFont val="Times New Roman"/>
        <charset val="134"/>
      </rPr>
      <t>:27m</t>
    </r>
    <r>
      <rPr>
        <vertAlign val="superscript"/>
        <sz val="10"/>
        <color rgb="FF000000"/>
        <rFont val="Times New Roman"/>
        <charset val="134"/>
      </rPr>
      <t>3</t>
    </r>
    <r>
      <rPr>
        <sz val="10"/>
        <color rgb="FF000000"/>
        <rFont val="Times New Roman"/>
        <charset val="134"/>
      </rPr>
      <t>/h,</t>
    </r>
    <r>
      <rPr>
        <sz val="10"/>
        <color rgb="FF000000"/>
        <rFont val="宋体"/>
        <charset val="134"/>
      </rPr>
      <t>扬程</t>
    </r>
    <r>
      <rPr>
        <sz val="10"/>
        <color rgb="FF000000"/>
        <rFont val="Times New Roman"/>
        <charset val="134"/>
      </rPr>
      <t xml:space="preserve">:14m,
</t>
    </r>
    <r>
      <rPr>
        <sz val="10"/>
        <color rgb="FF000000"/>
        <rFont val="宋体"/>
        <charset val="134"/>
      </rPr>
      <t>功率</t>
    </r>
    <r>
      <rPr>
        <sz val="10"/>
        <color rgb="FF000000"/>
        <rFont val="Times New Roman"/>
        <charset val="134"/>
      </rPr>
      <t>: 2.2KW</t>
    </r>
  </si>
  <si>
    <t xml:space="preserve">镀锌风管约：50m2（含橡塑保温）；消声静压箱4个；电动多叶调节阀3个
</t>
  </si>
  <si>
    <t xml:space="preserve">法兰蝶阀（DN80）:6个,（DN25）2个；Y型过滤器（DN80）:4个；球阀(DN25）：8个；电动蝶阀（DN80）:1个；水流开关：1个；能量表：2个；橡胶软接头：46个；止回阀：2个；动态平衡阀(DN25）：1个；温度计：8个；压力表：14个；镀锌钢管
（DN25）:25米，（DN32）:12米，（DN80）:40米
</t>
  </si>
  <si>
    <t>地面：46m2，墙面：175m2，吊顶：68m2</t>
  </si>
  <si>
    <t>二层合计</t>
  </si>
  <si>
    <t>三层</t>
  </si>
  <si>
    <t>空调机组七{3F右
（KT-3-1）}</t>
  </si>
  <si>
    <t>空调机组八{3F左
（KT-3-2）}</t>
  </si>
  <si>
    <t>三层合计</t>
  </si>
  <si>
    <t>四层</t>
  </si>
  <si>
    <t>空调机组九{4F右
（KT-4-1）}</t>
  </si>
  <si>
    <r>
      <rPr>
        <sz val="10"/>
        <color rgb="FF000000"/>
        <rFont val="Times New Roman"/>
        <charset val="134"/>
      </rPr>
      <t>Q=67kW,N=5.5kW
L=12000m3/h,H=575Pa
4</t>
    </r>
    <r>
      <rPr>
        <sz val="10"/>
        <color rgb="FF000000"/>
        <rFont val="宋体"/>
        <charset val="134"/>
      </rPr>
      <t>排管（卧式）</t>
    </r>
  </si>
  <si>
    <t>空调机组十{4F右
（KT-4-2）}</t>
  </si>
  <si>
    <r>
      <rPr>
        <sz val="10"/>
        <color rgb="FF000000"/>
        <rFont val="Times New Roman"/>
        <charset val="134"/>
      </rPr>
      <t>Q=90kW,N=5.5kW
L=12000m3/h,H=500Pa
6</t>
    </r>
    <r>
      <rPr>
        <sz val="10"/>
        <color rgb="FF000000"/>
        <rFont val="宋体"/>
        <charset val="134"/>
      </rPr>
      <t>排管（卧式）</t>
    </r>
  </si>
  <si>
    <r>
      <rPr>
        <sz val="10"/>
        <color theme="1"/>
        <rFont val="Times New Roman"/>
        <charset val="134"/>
      </rPr>
      <t>流量</t>
    </r>
    <r>
      <rPr>
        <sz val="10"/>
        <color theme="1"/>
        <rFont val="Times New Roman"/>
        <charset val="134"/>
      </rPr>
      <t>:15.5 m</t>
    </r>
    <r>
      <rPr>
        <vertAlign val="superscript"/>
        <sz val="10"/>
        <color rgb="FF000000"/>
        <rFont val="Times New Roman"/>
        <charset val="134"/>
      </rPr>
      <t>3</t>
    </r>
    <r>
      <rPr>
        <sz val="10"/>
        <color rgb="FF000000"/>
        <rFont val="Times New Roman"/>
        <charset val="134"/>
      </rPr>
      <t>/h,</t>
    </r>
    <r>
      <rPr>
        <sz val="10"/>
        <color rgb="FF000000"/>
        <rFont val="宋体"/>
        <charset val="134"/>
      </rPr>
      <t>扬程</t>
    </r>
    <r>
      <rPr>
        <sz val="10"/>
        <color rgb="FF000000"/>
        <rFont val="Times New Roman"/>
        <charset val="134"/>
      </rPr>
      <t>:17m,</t>
    </r>
    <r>
      <rPr>
        <sz val="10"/>
        <color rgb="FF000000"/>
        <rFont val="宋体"/>
        <charset val="134"/>
      </rPr>
      <t>功率</t>
    </r>
    <r>
      <rPr>
        <sz val="10"/>
        <color rgb="FF000000"/>
        <rFont val="Times New Roman"/>
        <charset val="134"/>
      </rPr>
      <t>: 2.2KW</t>
    </r>
  </si>
  <si>
    <t>四层合计</t>
  </si>
  <si>
    <t>图书馆合计</t>
  </si>
  <si>
    <t>报
告
厅</t>
  </si>
  <si>
    <t>空调机组十一{报告厅左
（KT-2-4）}</t>
  </si>
  <si>
    <t xml:space="preserve">法兰蝶阀（DN80）:9个,（DN32）2个；Y型过滤器（DN80）:4个；球阀(DN25）：8个；电动蝶阀（DN80）:1个；水流开关：1个；能量表：2个；橡胶软接头：18个；止回阀：2个；动态平衡阀(DN25）：1个；温度计：8个；压力表：14个；镀锌钢管
（DN25）:25米，（DN32）:12米，（DN80）:40米
</t>
  </si>
  <si>
    <t>地面：29m2，墙面：120m2</t>
  </si>
  <si>
    <t>空调机组十二{报告厅右
（KT-2-6）}</t>
  </si>
  <si>
    <r>
      <rPr>
        <sz val="10"/>
        <color rgb="FF000000"/>
        <rFont val="Times New Roman"/>
        <charset val="134"/>
      </rPr>
      <t>Q=144kW,N=11kW
L=20000m3/h,H=800Pa
6</t>
    </r>
    <r>
      <rPr>
        <sz val="10"/>
        <color rgb="FF000000"/>
        <rFont val="宋体"/>
        <charset val="134"/>
      </rPr>
      <t>排管（卧式）</t>
    </r>
  </si>
  <si>
    <t xml:space="preserve">镀锌风管约：90m2（含橡塑保温）；消声静压箱2个；电动多叶调节阀5个；防火阀1个
</t>
  </si>
  <si>
    <t>空调机组十三{讲坛
（KT-2-5）}</t>
  </si>
  <si>
    <t xml:space="preserve">镀锌风管约：120m2（含橡塑保温）；消声静压箱3个；电动多叶调节阀4个；防火阀1个
</t>
  </si>
  <si>
    <t xml:space="preserve">法兰蝶阀（DN80）:14个,（DN125）2个；Y型过滤器（DN80）:6个；球阀(DN25）：12个；电动蝶阀（DN80）:2个；水流开关：2个；能量表：2个；橡胶软接头：20个；止回阀：4个；温度计：12个；压力表：22个；镀锌钢管（DN25）:35米，（DN80）:70米
</t>
  </si>
  <si>
    <t>地面：37m2，墙面：140m2</t>
  </si>
  <si>
    <t>报告厅合计</t>
  </si>
  <si>
    <t>屋面</t>
  </si>
  <si>
    <t>冷却塔十四（屋面）</t>
  </si>
  <si>
    <t>开式冷却塔</t>
  </si>
  <si>
    <t>L=200m3/h,N=5.5KW</t>
  </si>
  <si>
    <t>横流式、变频</t>
  </si>
  <si>
    <t>冷却水循环泵</t>
  </si>
  <si>
    <r>
      <rPr>
        <sz val="10"/>
        <color rgb="FF000000"/>
        <rFont val="Times New Roman"/>
        <charset val="134"/>
      </rPr>
      <t>L=170m</t>
    </r>
    <r>
      <rPr>
        <vertAlign val="superscript"/>
        <sz val="10"/>
        <color rgb="FF000000"/>
        <rFont val="Times New Roman"/>
        <charset val="134"/>
      </rPr>
      <t>3</t>
    </r>
    <r>
      <rPr>
        <sz val="10"/>
        <color rgb="FF000000"/>
        <rFont val="Times New Roman"/>
        <charset val="134"/>
      </rPr>
      <t>/h,
H=38m</t>
    </r>
    <r>
      <rPr>
        <sz val="10"/>
        <color rgb="FF000000"/>
        <rFont val="宋体"/>
        <charset val="134"/>
      </rPr>
      <t>，</t>
    </r>
    <r>
      <rPr>
        <sz val="10"/>
        <color rgb="FF000000"/>
        <rFont val="Times New Roman"/>
        <charset val="134"/>
      </rPr>
      <t>N=30KW</t>
    </r>
  </si>
  <si>
    <t>3用1备，变频</t>
  </si>
  <si>
    <t>全自动加药装置</t>
  </si>
  <si>
    <t>1.6MPa,N=600W</t>
  </si>
  <si>
    <t>2个药筒，200L</t>
  </si>
  <si>
    <t xml:space="preserve">法兰蝶阀（DN200）:11个,（DN150）3个；（DN125）6个；Y型过滤器（DN150）:4个；球阀(DN25）：1个；截止阀：（DN80）:3个,（DN40）3个；（DN32）1个，（DN25）:1个；电动蝶阀（DN200）:3个,（DN150）3个；流量计：2个；能量表：2个；橡胶软接头：8个；止回阀：5个；温度计：6个；压力表：12个；镀锌钢管（DN25）:5米，（DN40）:17米，（DN50）:5米，（DN80）:12米；无缝钢管：（D108x3）:15米，（D133x3.5）:20米，（D159x4）:30米，（D219x4.5）:50米，（D273x7）:40米
</t>
  </si>
  <si>
    <t>塑壳断路器3个（16A-80A）；电力电缆总端头32个（3*35mm²+1*16以内）；电缆140米（YJV3*35+1*16mm²以内）；保护套管30米（PVC25-PVC20，波纹管）</t>
  </si>
  <si>
    <t>冷却塔控制柜1台、冷却泵控制柜1台、压力变送器1台（SIN-P300-B，冷却主管）、温度传感器1台（PT100，对应主机数量）、铜芯护套屏蔽数据线300米（RVVP6*1.0mm²以内）</t>
  </si>
  <si>
    <t>总计</t>
  </si>
  <si>
    <t>备注：以上报价均含搬运，施工、安装费用，为估算价，仅作为施工概算参考价，管件辅材具体数量依据
施工图及现场施工情况确认，设备确切价格及辅材数量以中标单位采购设备参数清单为准</t>
  </si>
  <si>
    <t>序号</t>
  </si>
  <si>
    <t>型号参数</t>
  </si>
  <si>
    <t>单价(元)</t>
  </si>
  <si>
    <t>合价(元)</t>
  </si>
  <si>
    <t>一、设备部分</t>
  </si>
  <si>
    <t>水冷涡旋模块机</t>
  </si>
  <si>
    <t>Q=76.2kW
N=14.4kW</t>
  </si>
  <si>
    <t>压缩机</t>
  </si>
  <si>
    <t>控制柜</t>
  </si>
  <si>
    <t>Q=114.2kW
N=21.6kW</t>
  </si>
  <si>
    <t>Q=151.9kW
N=21.6kW</t>
  </si>
  <si>
    <t>Q=3.43KW
N=0.084KW
L=690m3/h</t>
  </si>
  <si>
    <t>Q=4.74KW
N=0.09KW
L=850m3/h</t>
  </si>
  <si>
    <t>冷却塔</t>
  </si>
  <si>
    <r>
      <rPr>
        <sz val="10"/>
        <color rgb="FF000000"/>
        <rFont val="宋体"/>
        <charset val="134"/>
      </rPr>
      <t>流量</t>
    </r>
    <r>
      <rPr>
        <sz val="10"/>
        <color rgb="FF000000"/>
        <rFont val="Times New Roman"/>
        <charset val="134"/>
      </rPr>
      <t>:200 m</t>
    </r>
    <r>
      <rPr>
        <vertAlign val="superscript"/>
        <sz val="10"/>
        <color rgb="FF000000"/>
        <rFont val="Times New Roman"/>
        <charset val="134"/>
      </rPr>
      <t>3</t>
    </r>
    <r>
      <rPr>
        <sz val="10"/>
        <color rgb="FF000000"/>
        <rFont val="Times New Roman"/>
        <charset val="134"/>
      </rPr>
      <t xml:space="preserve">/h,
</t>
    </r>
    <r>
      <rPr>
        <sz val="10"/>
        <color rgb="FF000000"/>
        <rFont val="宋体"/>
        <charset val="134"/>
      </rPr>
      <t>功率</t>
    </r>
    <r>
      <rPr>
        <sz val="10"/>
        <color rgb="FF000000"/>
        <rFont val="Times New Roman"/>
        <charset val="134"/>
      </rPr>
      <t>:5.5KW</t>
    </r>
  </si>
  <si>
    <r>
      <rPr>
        <sz val="10"/>
        <color rgb="FF000000"/>
        <rFont val="宋体"/>
        <charset val="134"/>
      </rPr>
      <t>流量</t>
    </r>
    <r>
      <rPr>
        <sz val="10"/>
        <color rgb="FF000000"/>
        <rFont val="Times New Roman"/>
        <charset val="134"/>
      </rPr>
      <t>:27m</t>
    </r>
    <r>
      <rPr>
        <vertAlign val="superscript"/>
        <sz val="10"/>
        <color rgb="FF000000"/>
        <rFont val="Times New Roman"/>
        <charset val="134"/>
      </rPr>
      <t>3</t>
    </r>
    <r>
      <rPr>
        <sz val="10"/>
        <color rgb="FF000000"/>
        <rFont val="Times New Roman"/>
        <charset val="134"/>
      </rPr>
      <t>/h,</t>
    </r>
    <r>
      <rPr>
        <sz val="10"/>
        <color rgb="FF000000"/>
        <rFont val="宋体"/>
        <charset val="134"/>
      </rPr>
      <t>扬程</t>
    </r>
    <r>
      <rPr>
        <sz val="10"/>
        <color rgb="FF000000"/>
        <rFont val="Times New Roman"/>
        <charset val="134"/>
      </rPr>
      <t xml:space="preserve">:14m,
</t>
    </r>
    <r>
      <rPr>
        <sz val="10"/>
        <color rgb="FF000000"/>
        <rFont val="宋体"/>
        <charset val="134"/>
      </rPr>
      <t>功率</t>
    </r>
    <r>
      <rPr>
        <sz val="10"/>
        <color rgb="FF000000"/>
        <rFont val="Times New Roman"/>
        <charset val="134"/>
      </rPr>
      <t>: 2.2KW</t>
    </r>
  </si>
  <si>
    <t>2台备用</t>
  </si>
  <si>
    <r>
      <rPr>
        <sz val="10"/>
        <color theme="1"/>
        <rFont val="宋体"/>
        <charset val="134"/>
      </rPr>
      <t>流量</t>
    </r>
    <r>
      <rPr>
        <sz val="10"/>
        <color theme="1"/>
        <rFont val="Times New Roman"/>
        <charset val="134"/>
      </rPr>
      <t>:22 m</t>
    </r>
    <r>
      <rPr>
        <vertAlign val="superscript"/>
        <sz val="10"/>
        <color rgb="FF000000"/>
        <rFont val="Times New Roman"/>
        <charset val="134"/>
      </rPr>
      <t>3</t>
    </r>
    <r>
      <rPr>
        <sz val="10"/>
        <color rgb="FF000000"/>
        <rFont val="Times New Roman"/>
        <charset val="134"/>
      </rPr>
      <t>/h,</t>
    </r>
    <r>
      <rPr>
        <sz val="10"/>
        <color rgb="FF000000"/>
        <rFont val="宋体"/>
        <charset val="134"/>
      </rPr>
      <t>扬程</t>
    </r>
    <r>
      <rPr>
        <sz val="10"/>
        <color rgb="FF000000"/>
        <rFont val="Times New Roman"/>
        <charset val="134"/>
      </rPr>
      <t xml:space="preserve">:10m,
</t>
    </r>
    <r>
      <rPr>
        <sz val="10"/>
        <color rgb="FF000000"/>
        <rFont val="宋体"/>
        <charset val="134"/>
      </rPr>
      <t>功率</t>
    </r>
    <r>
      <rPr>
        <sz val="10"/>
        <color rgb="FF000000"/>
        <rFont val="Times New Roman"/>
        <charset val="134"/>
      </rPr>
      <t>: 1.1KW</t>
    </r>
  </si>
  <si>
    <t>9台备用</t>
  </si>
  <si>
    <r>
      <rPr>
        <sz val="10"/>
        <color theme="1"/>
        <rFont val="宋体"/>
        <charset val="134"/>
      </rPr>
      <t>流量</t>
    </r>
    <r>
      <rPr>
        <sz val="10"/>
        <color theme="1"/>
        <rFont val="Times New Roman"/>
        <charset val="134"/>
      </rPr>
      <t>:15.5 m</t>
    </r>
    <r>
      <rPr>
        <vertAlign val="superscript"/>
        <sz val="10"/>
        <color rgb="FF000000"/>
        <rFont val="Times New Roman"/>
        <charset val="134"/>
      </rPr>
      <t>3</t>
    </r>
    <r>
      <rPr>
        <sz val="10"/>
        <color rgb="FF000000"/>
        <rFont val="Times New Roman"/>
        <charset val="134"/>
      </rPr>
      <t>/h,</t>
    </r>
    <r>
      <rPr>
        <sz val="10"/>
        <color rgb="FF000000"/>
        <rFont val="宋体"/>
        <charset val="134"/>
      </rPr>
      <t>扬程</t>
    </r>
    <r>
      <rPr>
        <sz val="10"/>
        <color rgb="FF000000"/>
        <rFont val="Times New Roman"/>
        <charset val="134"/>
      </rPr>
      <t>:17m,</t>
    </r>
    <r>
      <rPr>
        <sz val="10"/>
        <color rgb="FF000000"/>
        <rFont val="宋体"/>
        <charset val="134"/>
      </rPr>
      <t>功率</t>
    </r>
    <r>
      <rPr>
        <sz val="10"/>
        <color rgb="FF000000"/>
        <rFont val="Times New Roman"/>
        <charset val="134"/>
      </rPr>
      <t>: 2.2KW</t>
    </r>
  </si>
  <si>
    <t>6台备用</t>
  </si>
  <si>
    <r>
      <rPr>
        <sz val="10"/>
        <color theme="1"/>
        <rFont val="宋体"/>
        <charset val="134"/>
      </rPr>
      <t>流量</t>
    </r>
    <r>
      <rPr>
        <sz val="10"/>
        <color theme="1"/>
        <rFont val="Times New Roman"/>
        <charset val="134"/>
      </rPr>
      <t>:30.5m</t>
    </r>
    <r>
      <rPr>
        <vertAlign val="superscript"/>
        <sz val="10"/>
        <color rgb="FF000000"/>
        <rFont val="Times New Roman"/>
        <charset val="134"/>
      </rPr>
      <t>3</t>
    </r>
    <r>
      <rPr>
        <sz val="10"/>
        <color rgb="FF000000"/>
        <rFont val="Times New Roman"/>
        <charset val="134"/>
      </rPr>
      <t>/h,</t>
    </r>
    <r>
      <rPr>
        <sz val="10"/>
        <color rgb="FF000000"/>
        <rFont val="宋体"/>
        <charset val="134"/>
      </rPr>
      <t>扬程</t>
    </r>
    <r>
      <rPr>
        <sz val="10"/>
        <color rgb="FF000000"/>
        <rFont val="Times New Roman"/>
        <charset val="134"/>
      </rPr>
      <t>:10.5m,</t>
    </r>
    <r>
      <rPr>
        <sz val="10"/>
        <color rgb="FF000000"/>
        <rFont val="宋体"/>
        <charset val="134"/>
      </rPr>
      <t>功率</t>
    </r>
    <r>
      <rPr>
        <sz val="10"/>
        <color rgb="FF000000"/>
        <rFont val="Times New Roman"/>
        <charset val="134"/>
      </rPr>
      <t>: 1.5KW</t>
    </r>
  </si>
  <si>
    <t>冷却水泵</t>
  </si>
  <si>
    <r>
      <rPr>
        <sz val="10"/>
        <color theme="1"/>
        <rFont val="宋体"/>
        <charset val="134"/>
      </rPr>
      <t>流量</t>
    </r>
    <r>
      <rPr>
        <sz val="10"/>
        <color theme="1"/>
        <rFont val="Times New Roman"/>
        <charset val="134"/>
      </rPr>
      <t>:174m</t>
    </r>
    <r>
      <rPr>
        <vertAlign val="superscript"/>
        <sz val="10"/>
        <color rgb="FF000000"/>
        <rFont val="Times New Roman"/>
        <charset val="134"/>
      </rPr>
      <t>3</t>
    </r>
    <r>
      <rPr>
        <sz val="10"/>
        <color rgb="FF000000"/>
        <rFont val="Times New Roman"/>
        <charset val="134"/>
      </rPr>
      <t>/h,</t>
    </r>
    <r>
      <rPr>
        <sz val="10"/>
        <color rgb="FF000000"/>
        <rFont val="宋体"/>
        <charset val="134"/>
      </rPr>
      <t>扬程</t>
    </r>
    <r>
      <rPr>
        <sz val="10"/>
        <color rgb="FF000000"/>
        <rFont val="Times New Roman"/>
        <charset val="134"/>
      </rPr>
      <t xml:space="preserve">:38m,
</t>
    </r>
    <r>
      <rPr>
        <sz val="10"/>
        <color rgb="FF000000"/>
        <rFont val="宋体"/>
        <charset val="134"/>
      </rPr>
      <t>功率</t>
    </r>
    <r>
      <rPr>
        <sz val="10"/>
        <color rgb="FF000000"/>
        <rFont val="Times New Roman"/>
        <charset val="134"/>
      </rPr>
      <t>: 30KW</t>
    </r>
  </si>
  <si>
    <t>1台备用</t>
  </si>
  <si>
    <t>空调系统自控及平台</t>
  </si>
  <si>
    <t>冷热源机房安全智能监管系统软件、中央空调主机集控管理系统软件</t>
  </si>
  <si>
    <t>组</t>
  </si>
  <si>
    <t>水泵、空调控制柜</t>
  </si>
  <si>
    <t>冷却塔控制箱</t>
  </si>
  <si>
    <t>辅材</t>
  </si>
  <si>
    <t>管道、阀门、管线、电气附件等</t>
  </si>
  <si>
    <t>间</t>
  </si>
  <si>
    <t>二、安装部分</t>
  </si>
  <si>
    <t>水冷机组拆除</t>
  </si>
  <si>
    <t>含管路</t>
  </si>
  <si>
    <t>空气处理机拆除</t>
  </si>
  <si>
    <t>全部风柜、风阀配件等</t>
  </si>
  <si>
    <t>风盘拆除</t>
  </si>
  <si>
    <t>冷却塔拆除</t>
  </si>
  <si>
    <t>整机拆除</t>
  </si>
  <si>
    <t>屋面设备吊装</t>
  </si>
  <si>
    <t>/</t>
  </si>
  <si>
    <t>水冷机组安装</t>
  </si>
  <si>
    <t>设备就位、对管</t>
  </si>
  <si>
    <t>空气处理设备安装</t>
  </si>
  <si>
    <t>设备就位、接原风道</t>
  </si>
  <si>
    <t>风盘安装</t>
  </si>
  <si>
    <t>设备就位，接管</t>
  </si>
  <si>
    <t>冷却塔安装</t>
  </si>
  <si>
    <t>设备就位、接管</t>
  </si>
  <si>
    <t>阀组配件安装</t>
  </si>
  <si>
    <t>水泵安装</t>
  </si>
  <si>
    <t>管路系统安装</t>
  </si>
  <si>
    <t>系统检查及更换管路</t>
  </si>
  <si>
    <t>保温、铝皮等</t>
  </si>
  <si>
    <t>配电及电缆安装</t>
  </si>
  <si>
    <t>桥架等</t>
  </si>
  <si>
    <t>机房地面刷漆</t>
  </si>
  <si>
    <t>机房吸音棉</t>
  </si>
  <si>
    <t>吊顶修复</t>
  </si>
  <si>
    <t>垃圾运输</t>
  </si>
  <si>
    <t>设备联调</t>
  </si>
  <si>
    <t>差旅、人工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</si>
</sst>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35">
    <font>
      <sz val="11"/>
      <color theme="1"/>
      <name val="等线"/>
      <charset val="134"/>
      <scheme val="minor"/>
    </font>
    <font>
      <sz val="11"/>
      <color rgb="FF000000"/>
      <name val="宋体"/>
      <charset val="134"/>
    </font>
    <font>
      <sz val="10"/>
      <color rgb="FF000000"/>
      <name val="Times New Roman"/>
      <charset val="134"/>
    </font>
    <font>
      <sz val="10"/>
      <color rgb="FF000000"/>
      <name val="宋体"/>
      <charset val="134"/>
    </font>
    <font>
      <sz val="10"/>
      <color theme="1"/>
      <name val="宋体"/>
      <charset val="134"/>
    </font>
    <font>
      <sz val="10"/>
      <color theme="1"/>
      <name val="Times New Roman"/>
      <charset val="134"/>
    </font>
    <font>
      <sz val="11"/>
      <color theme="1"/>
      <name val="宋体"/>
      <charset val="134"/>
    </font>
    <font>
      <b/>
      <sz val="10"/>
      <color rgb="FF000000"/>
      <name val="宋体"/>
      <charset val="134"/>
    </font>
    <font>
      <b/>
      <sz val="11"/>
      <color theme="1"/>
      <name val="宋体"/>
      <charset val="134"/>
    </font>
    <font>
      <b/>
      <sz val="10"/>
      <color theme="1"/>
      <name val="等线"/>
      <charset val="134"/>
      <scheme val="minor"/>
    </font>
    <font>
      <sz val="10"/>
      <color theme="1"/>
      <name val="等线"/>
      <charset val="134"/>
      <scheme val="minor"/>
    </font>
    <font>
      <b/>
      <sz val="18"/>
      <color theme="1"/>
      <name val="等线"/>
      <charset val="134"/>
      <scheme val="minor"/>
    </font>
    <font>
      <sz val="10"/>
      <name val="宋体"/>
      <charset val="134"/>
    </font>
    <font>
      <b/>
      <sz val="10"/>
      <color theme="1"/>
      <name val="宋体"/>
      <charset val="134"/>
    </font>
    <font>
      <b/>
      <sz val="10"/>
      <color theme="1"/>
      <name val="Times New Roman"/>
      <charset val="134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9C0006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1"/>
      <color rgb="FF3F3F3F"/>
      <name val="等线"/>
      <charset val="0"/>
      <scheme val="minor"/>
    </font>
    <font>
      <i/>
      <sz val="11"/>
      <color rgb="FF7F7F7F"/>
      <name val="等线"/>
      <charset val="0"/>
      <scheme val="minor"/>
    </font>
    <font>
      <sz val="11"/>
      <color rgb="FF006100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3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FA7D00"/>
      <name val="等线"/>
      <charset val="0"/>
      <scheme val="minor"/>
    </font>
    <font>
      <vertAlign val="superscript"/>
      <sz val="10"/>
      <color rgb="FF00000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</fills>
  <borders count="4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20" fillId="12" borderId="3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18" borderId="43" applyNumberFormat="0" applyFont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30" fillId="0" borderId="42" applyNumberFormat="0" applyFill="0" applyAlignment="0" applyProtection="0">
      <alignment vertical="center"/>
    </xf>
    <xf numFmtId="0" fontId="26" fillId="0" borderId="42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0" borderId="41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22" fillId="14" borderId="40" applyNumberFormat="0" applyAlignment="0" applyProtection="0">
      <alignment vertical="center"/>
    </xf>
    <xf numFmtId="0" fontId="29" fillId="14" borderId="38" applyNumberFormat="0" applyAlignment="0" applyProtection="0">
      <alignment vertical="center"/>
    </xf>
    <xf numFmtId="0" fontId="21" fillId="13" borderId="39" applyNumberFormat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33" fillId="0" borderId="44" applyNumberFormat="0" applyFill="0" applyAlignment="0" applyProtection="0">
      <alignment vertical="center"/>
    </xf>
    <xf numFmtId="0" fontId="19" fillId="0" borderId="37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</cellStyleXfs>
  <cellXfs count="138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11" fillId="0" borderId="0" xfId="0" applyFont="1" applyAlignment="1">
      <alignment horizontal="center" vertical="center"/>
    </xf>
    <xf numFmtId="0" fontId="12" fillId="0" borderId="5" xfId="0" applyFont="1" applyFill="1" applyBorder="1" applyAlignment="1">
      <alignment horizontal="center" vertical="center"/>
    </xf>
    <xf numFmtId="0" fontId="12" fillId="0" borderId="6" xfId="0" applyFont="1" applyFill="1" applyBorder="1" applyAlignment="1">
      <alignment horizontal="center" vertical="center"/>
    </xf>
    <xf numFmtId="0" fontId="12" fillId="0" borderId="7" xfId="0" applyFont="1" applyFill="1" applyBorder="1" applyAlignment="1">
      <alignment horizontal="center" vertical="center"/>
    </xf>
    <xf numFmtId="0" fontId="12" fillId="0" borderId="5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12" fillId="0" borderId="9" xfId="0" applyFont="1" applyFill="1" applyBorder="1" applyAlignment="1">
      <alignment horizontal="center" vertical="center" wrapText="1"/>
    </xf>
    <xf numFmtId="0" fontId="12" fillId="0" borderId="10" xfId="0" applyFont="1" applyFill="1" applyBorder="1" applyAlignment="1">
      <alignment horizontal="center" vertical="center" wrapText="1"/>
    </xf>
    <xf numFmtId="0" fontId="12" fillId="0" borderId="1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left" vertical="center"/>
    </xf>
    <xf numFmtId="0" fontId="2" fillId="0" borderId="12" xfId="0" applyFont="1" applyFill="1" applyBorder="1" applyAlignment="1">
      <alignment horizontal="center" vertical="center"/>
    </xf>
    <xf numFmtId="0" fontId="12" fillId="0" borderId="13" xfId="0" applyFont="1" applyFill="1" applyBorder="1" applyAlignment="1">
      <alignment horizontal="center" vertical="center" wrapText="1"/>
    </xf>
    <xf numFmtId="0" fontId="12" fillId="0" borderId="14" xfId="0" applyFont="1" applyFill="1" applyBorder="1" applyAlignment="1">
      <alignment horizontal="center" vertical="center" wrapText="1"/>
    </xf>
    <xf numFmtId="0" fontId="12" fillId="0" borderId="13" xfId="0" applyFont="1" applyFill="1" applyBorder="1" applyAlignment="1">
      <alignment horizontal="center" vertical="center"/>
    </xf>
    <xf numFmtId="0" fontId="12" fillId="0" borderId="15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12" fillId="0" borderId="16" xfId="0" applyFont="1" applyFill="1" applyBorder="1" applyAlignment="1">
      <alignment horizontal="center" vertical="center"/>
    </xf>
    <xf numFmtId="0" fontId="12" fillId="0" borderId="17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left" vertical="center" wrapText="1"/>
    </xf>
    <xf numFmtId="0" fontId="12" fillId="0" borderId="16" xfId="0" applyFont="1" applyFill="1" applyBorder="1" applyAlignment="1">
      <alignment horizontal="center" vertical="center" wrapText="1"/>
    </xf>
    <xf numFmtId="0" fontId="12" fillId="0" borderId="18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horizontal="left" vertical="center" wrapText="1"/>
    </xf>
    <xf numFmtId="0" fontId="5" fillId="0" borderId="19" xfId="0" applyFont="1" applyFill="1" applyBorder="1" applyAlignment="1">
      <alignment horizontal="center" vertical="center" wrapText="1"/>
    </xf>
    <xf numFmtId="0" fontId="12" fillId="0" borderId="20" xfId="0" applyFont="1" applyFill="1" applyBorder="1" applyAlignment="1">
      <alignment horizontal="center" vertical="center" wrapText="1"/>
    </xf>
    <xf numFmtId="0" fontId="12" fillId="0" borderId="2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12" fillId="0" borderId="10" xfId="0" applyFont="1" applyFill="1" applyBorder="1" applyAlignment="1">
      <alignment horizontal="center" vertical="center"/>
    </xf>
    <xf numFmtId="0" fontId="12" fillId="0" borderId="14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12" fillId="0" borderId="22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4" fillId="0" borderId="24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4" fillId="0" borderId="25" xfId="0" applyFont="1" applyFill="1" applyBorder="1" applyAlignment="1">
      <alignment horizontal="center" vertical="center"/>
    </xf>
    <xf numFmtId="0" fontId="4" fillId="0" borderId="25" xfId="0" applyFont="1" applyFill="1" applyBorder="1" applyAlignment="1">
      <alignment horizontal="center" vertical="center" wrapText="1"/>
    </xf>
    <xf numFmtId="0" fontId="4" fillId="0" borderId="25" xfId="0" applyFont="1" applyFill="1" applyBorder="1" applyAlignment="1">
      <alignment horizontal="left" vertical="center" wrapText="1"/>
    </xf>
    <xf numFmtId="0" fontId="4" fillId="0" borderId="25" xfId="0" applyFont="1" applyBorder="1" applyAlignment="1">
      <alignment horizontal="left" vertical="center" wrapText="1"/>
    </xf>
    <xf numFmtId="0" fontId="4" fillId="0" borderId="26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/>
    </xf>
    <xf numFmtId="0" fontId="4" fillId="0" borderId="27" xfId="0" applyFont="1" applyFill="1" applyBorder="1" applyAlignment="1">
      <alignment horizontal="center" vertical="center" wrapText="1"/>
    </xf>
    <xf numFmtId="0" fontId="4" fillId="0" borderId="28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3" fillId="0" borderId="26" xfId="0" applyFont="1" applyFill="1" applyBorder="1" applyAlignment="1">
      <alignment horizontal="center" vertical="center"/>
    </xf>
    <xf numFmtId="0" fontId="12" fillId="0" borderId="29" xfId="0" applyFont="1" applyFill="1" applyBorder="1" applyAlignment="1">
      <alignment horizontal="center" vertical="center" wrapText="1"/>
    </xf>
    <xf numFmtId="0" fontId="2" fillId="0" borderId="19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12" fillId="0" borderId="30" xfId="0" applyFont="1" applyFill="1" applyBorder="1" applyAlignment="1">
      <alignment horizontal="center" vertical="center"/>
    </xf>
    <xf numFmtId="0" fontId="12" fillId="0" borderId="31" xfId="0" applyFont="1" applyFill="1" applyBorder="1" applyAlignment="1">
      <alignment horizontal="center" vertical="center" wrapText="1"/>
    </xf>
    <xf numFmtId="0" fontId="12" fillId="0" borderId="32" xfId="0" applyFont="1" applyFill="1" applyBorder="1" applyAlignment="1">
      <alignment horizontal="center" vertical="center"/>
    </xf>
    <xf numFmtId="0" fontId="12" fillId="0" borderId="31" xfId="0" applyFont="1" applyFill="1" applyBorder="1" applyAlignment="1">
      <alignment horizontal="center" vertical="center"/>
    </xf>
    <xf numFmtId="0" fontId="12" fillId="0" borderId="0" xfId="0" applyFont="1" applyFill="1" applyAlignment="1">
      <alignment horizontal="center" vertical="center" wrapText="1"/>
    </xf>
    <xf numFmtId="0" fontId="12" fillId="0" borderId="9" xfId="0" applyFont="1" applyFill="1" applyBorder="1" applyAlignment="1">
      <alignment horizontal="center" vertical="center"/>
    </xf>
    <xf numFmtId="0" fontId="12" fillId="0" borderId="33" xfId="0" applyFont="1" applyFill="1" applyBorder="1" applyAlignment="1">
      <alignment horizontal="center" vertical="center"/>
    </xf>
    <xf numFmtId="0" fontId="12" fillId="0" borderId="6" xfId="0" applyFont="1" applyFill="1" applyBorder="1" applyAlignment="1">
      <alignment horizontal="center" vertical="center" wrapText="1"/>
    </xf>
    <xf numFmtId="0" fontId="12" fillId="0" borderId="34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horizontal="center" vertical="center"/>
    </xf>
    <xf numFmtId="0" fontId="3" fillId="0" borderId="27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3" fillId="0" borderId="28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12" fillId="0" borderId="35" xfId="0" applyFont="1" applyFill="1" applyBorder="1" applyAlignment="1">
      <alignment horizontal="center" vertical="center" wrapText="1"/>
    </xf>
    <xf numFmtId="0" fontId="12" fillId="0" borderId="36" xfId="0" applyFont="1" applyFill="1" applyBorder="1" applyAlignment="1">
      <alignment horizontal="center" vertical="center" wrapText="1"/>
    </xf>
    <xf numFmtId="0" fontId="3" fillId="0" borderId="34" xfId="0" applyFont="1" applyFill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/>
    </xf>
    <xf numFmtId="0" fontId="10" fillId="0" borderId="29" xfId="0" applyFont="1" applyBorder="1" applyAlignment="1">
      <alignment horizontal="center" vertical="center" wrapText="1"/>
    </xf>
    <xf numFmtId="0" fontId="10" fillId="0" borderId="31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/>
    </xf>
    <xf numFmtId="0" fontId="4" fillId="0" borderId="19" xfId="0" applyFont="1" applyBorder="1">
      <alignment vertical="center"/>
    </xf>
    <xf numFmtId="0" fontId="5" fillId="0" borderId="19" xfId="0" applyFont="1" applyBorder="1">
      <alignment vertical="center"/>
    </xf>
    <xf numFmtId="0" fontId="10" fillId="0" borderId="19" xfId="0" applyFont="1" applyBorder="1">
      <alignment vertical="center"/>
    </xf>
    <xf numFmtId="0" fontId="9" fillId="0" borderId="3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6" xfId="0" applyFont="1" applyBorder="1">
      <alignment vertical="center"/>
    </xf>
    <xf numFmtId="0" fontId="13" fillId="0" borderId="6" xfId="0" applyFont="1" applyBorder="1">
      <alignment vertical="center"/>
    </xf>
    <xf numFmtId="0" fontId="14" fillId="0" borderId="6" xfId="0" applyFont="1" applyBorder="1">
      <alignment vertical="center"/>
    </xf>
    <xf numFmtId="0" fontId="9" fillId="0" borderId="35" xfId="0" applyFont="1" applyBorder="1" applyAlignment="1">
      <alignment horizontal="left" vertical="center" wrapText="1"/>
    </xf>
    <xf numFmtId="0" fontId="9" fillId="0" borderId="6" xfId="0" applyFont="1" applyBorder="1" applyAlignment="1">
      <alignment horizontal="left" vertical="center" wrapText="1"/>
    </xf>
    <xf numFmtId="0" fontId="13" fillId="0" borderId="6" xfId="0" applyFont="1" applyBorder="1" applyAlignment="1">
      <alignment horizontal="left" vertical="center" wrapText="1"/>
    </xf>
    <xf numFmtId="0" fontId="14" fillId="0" borderId="6" xfId="0" applyFont="1" applyBorder="1" applyAlignment="1">
      <alignment horizontal="left" vertical="center" wrapText="1"/>
    </xf>
    <xf numFmtId="0" fontId="3" fillId="0" borderId="25" xfId="0" applyFont="1" applyFill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27" xfId="0" applyFont="1" applyBorder="1">
      <alignment vertical="center"/>
    </xf>
    <xf numFmtId="0" fontId="13" fillId="0" borderId="36" xfId="0" applyFont="1" applyBorder="1">
      <alignment vertical="center"/>
    </xf>
    <xf numFmtId="0" fontId="13" fillId="0" borderId="36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61"/>
  <sheetViews>
    <sheetView tabSelected="1" workbookViewId="0">
      <pane ySplit="2" topLeftCell="A3" activePane="bottomLeft" state="frozen"/>
      <selection/>
      <selection pane="bottomLeft" activeCell="L6" sqref="L6"/>
    </sheetView>
  </sheetViews>
  <sheetFormatPr defaultColWidth="9" defaultRowHeight="12.75"/>
  <cols>
    <col min="1" max="1" width="4.13333333333333" style="32" customWidth="1"/>
    <col min="2" max="2" width="3.74166666666667" style="32" customWidth="1"/>
    <col min="3" max="3" width="9.90833333333333" style="32" customWidth="1"/>
    <col min="4" max="4" width="3.93333333333333" style="32" customWidth="1"/>
    <col min="5" max="5" width="12.0916666666667" style="33" customWidth="1"/>
    <col min="6" max="6" width="22.9083333333333" style="34" customWidth="1"/>
    <col min="7" max="7" width="3.26666666666667" style="32" customWidth="1"/>
    <col min="8" max="8" width="4.09166666666667" style="34" customWidth="1"/>
    <col min="9" max="9" width="6.15833333333333" style="34" customWidth="1"/>
    <col min="10" max="10" width="7.10833333333333" style="34" customWidth="1"/>
    <col min="11" max="11" width="36.0916666666667" style="33" customWidth="1"/>
    <col min="12" max="16384" width="9" style="32"/>
  </cols>
  <sheetData>
    <row r="1" ht="34" customHeight="1" spans="1:11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</row>
    <row r="2" ht="26.25" spans="1:11">
      <c r="A2" s="36" t="s">
        <v>1</v>
      </c>
      <c r="B2" s="37" t="s">
        <v>2</v>
      </c>
      <c r="C2" s="38" t="s">
        <v>3</v>
      </c>
      <c r="D2" s="39" t="s">
        <v>4</v>
      </c>
      <c r="E2" s="40" t="s">
        <v>5</v>
      </c>
      <c r="F2" s="40" t="s">
        <v>6</v>
      </c>
      <c r="G2" s="40" t="s">
        <v>7</v>
      </c>
      <c r="H2" s="41" t="s">
        <v>8</v>
      </c>
      <c r="I2" s="70" t="s">
        <v>9</v>
      </c>
      <c r="J2" s="70" t="s">
        <v>10</v>
      </c>
      <c r="K2" s="71" t="s">
        <v>11</v>
      </c>
    </row>
    <row r="3" spans="1:14">
      <c r="A3" s="42" t="s">
        <v>12</v>
      </c>
      <c r="B3" s="43" t="s">
        <v>13</v>
      </c>
      <c r="C3" s="42" t="s">
        <v>14</v>
      </c>
      <c r="D3" s="44">
        <v>1</v>
      </c>
      <c r="E3" s="45" t="s">
        <v>15</v>
      </c>
      <c r="F3" s="46" t="s">
        <v>16</v>
      </c>
      <c r="G3" s="45" t="s">
        <v>17</v>
      </c>
      <c r="H3" s="47">
        <v>1</v>
      </c>
      <c r="I3" s="47"/>
      <c r="J3" s="72">
        <f>I3*H3</f>
        <v>0</v>
      </c>
      <c r="K3" s="73" t="s">
        <v>18</v>
      </c>
      <c r="N3" s="74"/>
    </row>
    <row r="4" spans="1:14">
      <c r="A4" s="48"/>
      <c r="B4" s="49"/>
      <c r="C4" s="50"/>
      <c r="D4" s="51">
        <v>2</v>
      </c>
      <c r="E4" s="23"/>
      <c r="F4" s="26" t="s">
        <v>19</v>
      </c>
      <c r="G4" s="23" t="s">
        <v>17</v>
      </c>
      <c r="H4" s="3">
        <v>1</v>
      </c>
      <c r="I4" s="3"/>
      <c r="J4" s="27">
        <f t="shared" ref="J4:J13" si="0">I4*H4</f>
        <v>0</v>
      </c>
      <c r="K4" s="75" t="s">
        <v>20</v>
      </c>
      <c r="N4" s="74"/>
    </row>
    <row r="5" ht="38.25" spans="1:14">
      <c r="A5" s="48"/>
      <c r="B5" s="49"/>
      <c r="C5" s="50"/>
      <c r="D5" s="51">
        <v>3</v>
      </c>
      <c r="E5" s="9" t="s">
        <v>21</v>
      </c>
      <c r="F5" s="16" t="s">
        <v>22</v>
      </c>
      <c r="G5" s="9" t="s">
        <v>17</v>
      </c>
      <c r="H5" s="10">
        <v>1</v>
      </c>
      <c r="I5" s="27"/>
      <c r="J5" s="27">
        <f t="shared" si="0"/>
        <v>0</v>
      </c>
      <c r="K5" s="76" t="s">
        <v>23</v>
      </c>
      <c r="N5" s="74"/>
    </row>
    <row r="6" ht="38.25" spans="1:14">
      <c r="A6" s="48"/>
      <c r="B6" s="49"/>
      <c r="C6" s="50"/>
      <c r="D6" s="51">
        <v>4</v>
      </c>
      <c r="E6" s="9"/>
      <c r="F6" s="16" t="s">
        <v>24</v>
      </c>
      <c r="G6" s="9" t="s">
        <v>17</v>
      </c>
      <c r="H6" s="10">
        <v>1</v>
      </c>
      <c r="I6" s="27"/>
      <c r="J6" s="27">
        <f t="shared" si="0"/>
        <v>0</v>
      </c>
      <c r="K6" s="76" t="s">
        <v>23</v>
      </c>
      <c r="N6" s="74"/>
    </row>
    <row r="7" ht="25.5" spans="1:14">
      <c r="A7" s="48"/>
      <c r="B7" s="49"/>
      <c r="C7" s="50"/>
      <c r="D7" s="51">
        <v>5</v>
      </c>
      <c r="E7" s="9" t="s">
        <v>25</v>
      </c>
      <c r="F7" s="52" t="s">
        <v>26</v>
      </c>
      <c r="G7" s="9" t="s">
        <v>17</v>
      </c>
      <c r="H7" s="10">
        <v>2</v>
      </c>
      <c r="I7" s="10"/>
      <c r="J7" s="27">
        <f t="shared" si="0"/>
        <v>0</v>
      </c>
      <c r="K7" s="76" t="s">
        <v>27</v>
      </c>
      <c r="N7" s="74"/>
    </row>
    <row r="8" ht="25.5" spans="1:14">
      <c r="A8" s="48"/>
      <c r="B8" s="49"/>
      <c r="C8" s="50"/>
      <c r="D8" s="51">
        <v>6</v>
      </c>
      <c r="E8" s="9"/>
      <c r="F8" s="19" t="s">
        <v>28</v>
      </c>
      <c r="G8" s="9" t="s">
        <v>17</v>
      </c>
      <c r="H8" s="10">
        <v>2</v>
      </c>
      <c r="I8" s="10"/>
      <c r="J8" s="27">
        <f t="shared" si="0"/>
        <v>0</v>
      </c>
      <c r="K8" s="76" t="s">
        <v>27</v>
      </c>
      <c r="N8" s="74"/>
    </row>
    <row r="9" ht="27" customHeight="1" spans="1:11">
      <c r="A9" s="48"/>
      <c r="B9" s="49"/>
      <c r="C9" s="50"/>
      <c r="D9" s="51">
        <v>7</v>
      </c>
      <c r="E9" s="9" t="s">
        <v>29</v>
      </c>
      <c r="F9" s="26" t="s">
        <v>30</v>
      </c>
      <c r="G9" s="9" t="s">
        <v>31</v>
      </c>
      <c r="H9" s="10">
        <v>1</v>
      </c>
      <c r="I9" s="3"/>
      <c r="J9" s="27">
        <f t="shared" si="0"/>
        <v>0</v>
      </c>
      <c r="K9" s="77" t="s">
        <v>32</v>
      </c>
    </row>
    <row r="10" ht="90" customHeight="1" spans="1:11">
      <c r="A10" s="48"/>
      <c r="B10" s="49"/>
      <c r="C10" s="50"/>
      <c r="D10" s="51">
        <v>8</v>
      </c>
      <c r="E10" s="9" t="s">
        <v>33</v>
      </c>
      <c r="F10" s="26" t="s">
        <v>34</v>
      </c>
      <c r="G10" s="9" t="s">
        <v>31</v>
      </c>
      <c r="H10" s="10">
        <v>1</v>
      </c>
      <c r="I10" s="3"/>
      <c r="J10" s="27">
        <f t="shared" si="0"/>
        <v>0</v>
      </c>
      <c r="K10" s="77" t="s">
        <v>35</v>
      </c>
    </row>
    <row r="11" ht="48" spans="1:11">
      <c r="A11" s="48"/>
      <c r="B11" s="49"/>
      <c r="C11" s="50"/>
      <c r="D11" s="51">
        <v>9</v>
      </c>
      <c r="E11" s="9" t="s">
        <v>36</v>
      </c>
      <c r="F11" s="26" t="s">
        <v>37</v>
      </c>
      <c r="G11" s="9" t="s">
        <v>31</v>
      </c>
      <c r="H11" s="10">
        <v>1</v>
      </c>
      <c r="I11" s="3"/>
      <c r="J11" s="27">
        <f t="shared" si="0"/>
        <v>0</v>
      </c>
      <c r="K11" s="78" t="s">
        <v>38</v>
      </c>
    </row>
    <row r="12" ht="79" customHeight="1" spans="1:11">
      <c r="A12" s="48"/>
      <c r="B12" s="49"/>
      <c r="C12" s="50"/>
      <c r="D12" s="51">
        <v>10</v>
      </c>
      <c r="E12" s="9" t="s">
        <v>39</v>
      </c>
      <c r="F12" s="26" t="s">
        <v>40</v>
      </c>
      <c r="G12" s="9" t="s">
        <v>41</v>
      </c>
      <c r="H12" s="10">
        <v>2</v>
      </c>
      <c r="I12" s="3"/>
      <c r="J12" s="27">
        <f t="shared" si="0"/>
        <v>0</v>
      </c>
      <c r="K12" s="78" t="s">
        <v>42</v>
      </c>
    </row>
    <row r="13" ht="24" spans="1:11">
      <c r="A13" s="48"/>
      <c r="B13" s="49"/>
      <c r="C13" s="50"/>
      <c r="D13" s="51">
        <v>11</v>
      </c>
      <c r="E13" s="9" t="s">
        <v>43</v>
      </c>
      <c r="F13" s="26" t="s">
        <v>44</v>
      </c>
      <c r="G13" s="9" t="s">
        <v>31</v>
      </c>
      <c r="H13" s="10">
        <v>1</v>
      </c>
      <c r="I13" s="3"/>
      <c r="J13" s="27">
        <f t="shared" si="0"/>
        <v>0</v>
      </c>
      <c r="K13" s="77" t="s">
        <v>45</v>
      </c>
    </row>
    <row r="14" ht="13.5" spans="1:11">
      <c r="A14" s="48"/>
      <c r="B14" s="49"/>
      <c r="C14" s="53"/>
      <c r="D14" s="54" t="s">
        <v>46</v>
      </c>
      <c r="E14" s="7"/>
      <c r="F14" s="8"/>
      <c r="G14" s="7"/>
      <c r="H14" s="21"/>
      <c r="I14" s="6"/>
      <c r="J14" s="21">
        <f>SUM(J3:J13)</f>
        <v>0</v>
      </c>
      <c r="K14" s="79"/>
    </row>
    <row r="15" spans="1:11">
      <c r="A15" s="48"/>
      <c r="B15" s="49"/>
      <c r="C15" s="42" t="s">
        <v>47</v>
      </c>
      <c r="D15" s="44">
        <v>1</v>
      </c>
      <c r="E15" s="45" t="s">
        <v>15</v>
      </c>
      <c r="F15" s="55" t="s">
        <v>19</v>
      </c>
      <c r="G15" s="45" t="s">
        <v>17</v>
      </c>
      <c r="H15" s="47">
        <v>1</v>
      </c>
      <c r="I15" s="47"/>
      <c r="J15" s="72">
        <f t="shared" ref="J15:J23" si="1">I15*H15</f>
        <v>0</v>
      </c>
      <c r="K15" s="73" t="s">
        <v>20</v>
      </c>
    </row>
    <row r="16" ht="38.25" spans="1:11">
      <c r="A16" s="48"/>
      <c r="B16" s="49"/>
      <c r="C16" s="48"/>
      <c r="D16" s="51">
        <v>2</v>
      </c>
      <c r="E16" s="9" t="s">
        <v>21</v>
      </c>
      <c r="F16" s="16" t="s">
        <v>48</v>
      </c>
      <c r="G16" s="9" t="s">
        <v>17</v>
      </c>
      <c r="H16" s="10">
        <v>1</v>
      </c>
      <c r="I16" s="27"/>
      <c r="J16" s="27">
        <f t="shared" si="1"/>
        <v>0</v>
      </c>
      <c r="K16" s="76" t="s">
        <v>23</v>
      </c>
    </row>
    <row r="17" ht="25.5" spans="1:11">
      <c r="A17" s="48"/>
      <c r="B17" s="49"/>
      <c r="C17" s="48"/>
      <c r="D17" s="51">
        <v>3</v>
      </c>
      <c r="E17" s="9" t="s">
        <v>49</v>
      </c>
      <c r="F17" s="16" t="s">
        <v>50</v>
      </c>
      <c r="G17" s="9" t="s">
        <v>17</v>
      </c>
      <c r="H17" s="10">
        <v>4</v>
      </c>
      <c r="I17" s="10"/>
      <c r="J17" s="27">
        <f t="shared" si="1"/>
        <v>0</v>
      </c>
      <c r="K17" s="76" t="s">
        <v>51</v>
      </c>
    </row>
    <row r="18" ht="25.5" spans="1:11">
      <c r="A18" s="48"/>
      <c r="B18" s="49"/>
      <c r="C18" s="48"/>
      <c r="D18" s="51">
        <v>4</v>
      </c>
      <c r="E18" s="9" t="s">
        <v>25</v>
      </c>
      <c r="F18" s="52" t="s">
        <v>52</v>
      </c>
      <c r="G18" s="9" t="s">
        <v>17</v>
      </c>
      <c r="H18" s="10">
        <v>2</v>
      </c>
      <c r="I18" s="10"/>
      <c r="J18" s="27">
        <f t="shared" si="1"/>
        <v>0</v>
      </c>
      <c r="K18" s="76" t="s">
        <v>27</v>
      </c>
    </row>
    <row r="19" ht="30" customHeight="1" spans="1:11">
      <c r="A19" s="48"/>
      <c r="B19" s="49"/>
      <c r="C19" s="48"/>
      <c r="D19" s="51">
        <v>5</v>
      </c>
      <c r="E19" s="9" t="s">
        <v>29</v>
      </c>
      <c r="F19" s="26" t="s">
        <v>30</v>
      </c>
      <c r="G19" s="9" t="s">
        <v>31</v>
      </c>
      <c r="H19" s="10">
        <v>1</v>
      </c>
      <c r="I19" s="3"/>
      <c r="J19" s="27">
        <f t="shared" si="1"/>
        <v>0</v>
      </c>
      <c r="K19" s="77" t="s">
        <v>53</v>
      </c>
    </row>
    <row r="20" ht="105" customHeight="1" spans="1:11">
      <c r="A20" s="48"/>
      <c r="B20" s="49"/>
      <c r="C20" s="48"/>
      <c r="D20" s="51">
        <v>6</v>
      </c>
      <c r="E20" s="9" t="s">
        <v>33</v>
      </c>
      <c r="F20" s="20" t="s">
        <v>54</v>
      </c>
      <c r="G20" s="9" t="s">
        <v>31</v>
      </c>
      <c r="H20" s="10">
        <v>1</v>
      </c>
      <c r="I20" s="3"/>
      <c r="J20" s="27">
        <f t="shared" si="1"/>
        <v>0</v>
      </c>
      <c r="K20" s="77" t="s">
        <v>55</v>
      </c>
    </row>
    <row r="21" ht="48" spans="1:11">
      <c r="A21" s="48"/>
      <c r="B21" s="49"/>
      <c r="C21" s="48"/>
      <c r="D21" s="51">
        <v>7</v>
      </c>
      <c r="E21" s="9" t="s">
        <v>36</v>
      </c>
      <c r="F21" s="26" t="s">
        <v>37</v>
      </c>
      <c r="G21" s="9" t="s">
        <v>31</v>
      </c>
      <c r="H21" s="10">
        <v>1</v>
      </c>
      <c r="I21" s="3"/>
      <c r="J21" s="27">
        <f t="shared" si="1"/>
        <v>0</v>
      </c>
      <c r="K21" s="78" t="s">
        <v>56</v>
      </c>
    </row>
    <row r="22" ht="72" spans="1:11">
      <c r="A22" s="48"/>
      <c r="B22" s="49"/>
      <c r="C22" s="48"/>
      <c r="D22" s="51">
        <v>8</v>
      </c>
      <c r="E22" s="9" t="s">
        <v>39</v>
      </c>
      <c r="F22" s="26" t="s">
        <v>40</v>
      </c>
      <c r="G22" s="9" t="s">
        <v>41</v>
      </c>
      <c r="H22" s="10">
        <v>1</v>
      </c>
      <c r="I22" s="3"/>
      <c r="J22" s="27">
        <f t="shared" si="1"/>
        <v>0</v>
      </c>
      <c r="K22" s="78" t="s">
        <v>57</v>
      </c>
    </row>
    <row r="23" spans="1:11">
      <c r="A23" s="48"/>
      <c r="B23" s="49"/>
      <c r="C23" s="48"/>
      <c r="D23" s="51">
        <v>9</v>
      </c>
      <c r="E23" s="9" t="s">
        <v>43</v>
      </c>
      <c r="F23" s="26" t="s">
        <v>58</v>
      </c>
      <c r="G23" s="9" t="s">
        <v>31</v>
      </c>
      <c r="H23" s="10">
        <v>1</v>
      </c>
      <c r="I23" s="3"/>
      <c r="J23" s="27">
        <f t="shared" si="1"/>
        <v>0</v>
      </c>
      <c r="K23" s="77" t="s">
        <v>59</v>
      </c>
    </row>
    <row r="24" ht="13.5" spans="1:11">
      <c r="A24" s="48"/>
      <c r="B24" s="49"/>
      <c r="C24" s="56"/>
      <c r="D24" s="57" t="s">
        <v>46</v>
      </c>
      <c r="E24" s="58"/>
      <c r="F24" s="59"/>
      <c r="G24" s="58"/>
      <c r="H24" s="60"/>
      <c r="I24" s="80"/>
      <c r="J24" s="60">
        <f>SUM(J15:J23)</f>
        <v>0</v>
      </c>
      <c r="K24" s="81"/>
    </row>
    <row r="25" ht="18" customHeight="1" spans="1:11">
      <c r="A25" s="48"/>
      <c r="B25" s="49"/>
      <c r="C25" s="42" t="s">
        <v>60</v>
      </c>
      <c r="D25" s="44">
        <v>1</v>
      </c>
      <c r="E25" s="45" t="s">
        <v>15</v>
      </c>
      <c r="F25" s="55" t="s">
        <v>19</v>
      </c>
      <c r="G25" s="45" t="s">
        <v>17</v>
      </c>
      <c r="H25" s="47">
        <v>2</v>
      </c>
      <c r="I25" s="47"/>
      <c r="J25" s="72">
        <f t="shared" ref="J25:J33" si="2">I25*H25</f>
        <v>0</v>
      </c>
      <c r="K25" s="73" t="s">
        <v>20</v>
      </c>
    </row>
    <row r="26" ht="38.25" spans="1:11">
      <c r="A26" s="48"/>
      <c r="B26" s="49"/>
      <c r="C26" s="48"/>
      <c r="D26" s="51">
        <v>2</v>
      </c>
      <c r="E26" s="9" t="s">
        <v>21</v>
      </c>
      <c r="F26" s="16" t="s">
        <v>61</v>
      </c>
      <c r="G26" s="9" t="s">
        <v>17</v>
      </c>
      <c r="H26" s="10">
        <v>1</v>
      </c>
      <c r="I26" s="27"/>
      <c r="J26" s="27">
        <f t="shared" si="2"/>
        <v>0</v>
      </c>
      <c r="K26" s="76" t="s">
        <v>23</v>
      </c>
    </row>
    <row r="27" ht="38.25" spans="1:11">
      <c r="A27" s="48"/>
      <c r="B27" s="49"/>
      <c r="C27" s="48"/>
      <c r="D27" s="51">
        <v>3</v>
      </c>
      <c r="E27" s="9"/>
      <c r="F27" s="16" t="s">
        <v>24</v>
      </c>
      <c r="G27" s="9" t="s">
        <v>17</v>
      </c>
      <c r="H27" s="10">
        <v>1</v>
      </c>
      <c r="I27" s="27"/>
      <c r="J27" s="27">
        <f t="shared" si="2"/>
        <v>0</v>
      </c>
      <c r="K27" s="76" t="s">
        <v>23</v>
      </c>
    </row>
    <row r="28" ht="25.5" spans="1:11">
      <c r="A28" s="48"/>
      <c r="B28" s="49"/>
      <c r="C28" s="48"/>
      <c r="D28" s="51">
        <v>4</v>
      </c>
      <c r="E28" s="9" t="s">
        <v>25</v>
      </c>
      <c r="F28" s="52" t="s">
        <v>52</v>
      </c>
      <c r="G28" s="9" t="s">
        <v>17</v>
      </c>
      <c r="H28" s="10">
        <v>4</v>
      </c>
      <c r="I28" s="10"/>
      <c r="J28" s="27">
        <f t="shared" si="2"/>
        <v>0</v>
      </c>
      <c r="K28" s="76" t="s">
        <v>62</v>
      </c>
    </row>
    <row r="29" ht="32" customHeight="1" spans="1:11">
      <c r="A29" s="48"/>
      <c r="B29" s="49"/>
      <c r="C29" s="48"/>
      <c r="D29" s="51">
        <v>5</v>
      </c>
      <c r="E29" s="9" t="s">
        <v>29</v>
      </c>
      <c r="F29" s="26" t="s">
        <v>30</v>
      </c>
      <c r="G29" s="9" t="s">
        <v>31</v>
      </c>
      <c r="H29" s="10">
        <v>1</v>
      </c>
      <c r="I29" s="3"/>
      <c r="J29" s="27">
        <f t="shared" si="2"/>
        <v>0</v>
      </c>
      <c r="K29" s="77" t="s">
        <v>63</v>
      </c>
    </row>
    <row r="30" ht="92" customHeight="1" spans="1:11">
      <c r="A30" s="48"/>
      <c r="B30" s="49"/>
      <c r="C30" s="48"/>
      <c r="D30" s="51">
        <v>6</v>
      </c>
      <c r="E30" s="9" t="s">
        <v>33</v>
      </c>
      <c r="F30" s="26" t="s">
        <v>34</v>
      </c>
      <c r="G30" s="9" t="s">
        <v>31</v>
      </c>
      <c r="H30" s="10">
        <v>1</v>
      </c>
      <c r="I30" s="3"/>
      <c r="J30" s="27">
        <f t="shared" si="2"/>
        <v>0</v>
      </c>
      <c r="K30" s="77" t="s">
        <v>64</v>
      </c>
    </row>
    <row r="31" ht="48" spans="1:11">
      <c r="A31" s="48"/>
      <c r="B31" s="49"/>
      <c r="C31" s="48"/>
      <c r="D31" s="51">
        <v>7</v>
      </c>
      <c r="E31" s="9" t="s">
        <v>36</v>
      </c>
      <c r="F31" s="26" t="s">
        <v>37</v>
      </c>
      <c r="G31" s="9" t="s">
        <v>31</v>
      </c>
      <c r="H31" s="10">
        <v>1</v>
      </c>
      <c r="I31" s="3"/>
      <c r="J31" s="27">
        <f t="shared" si="2"/>
        <v>0</v>
      </c>
      <c r="K31" s="78" t="s">
        <v>65</v>
      </c>
    </row>
    <row r="32" ht="60" spans="1:11">
      <c r="A32" s="48"/>
      <c r="B32" s="49"/>
      <c r="C32" s="48"/>
      <c r="D32" s="51">
        <v>8</v>
      </c>
      <c r="E32" s="9" t="s">
        <v>39</v>
      </c>
      <c r="F32" s="26" t="s">
        <v>40</v>
      </c>
      <c r="G32" s="9" t="s">
        <v>41</v>
      </c>
      <c r="H32" s="10">
        <v>2</v>
      </c>
      <c r="I32" s="3"/>
      <c r="J32" s="27">
        <f t="shared" si="2"/>
        <v>0</v>
      </c>
      <c r="K32" s="78" t="s">
        <v>42</v>
      </c>
    </row>
    <row r="33" ht="24" spans="1:11">
      <c r="A33" s="48"/>
      <c r="B33" s="49"/>
      <c r="C33" s="48"/>
      <c r="D33" s="51">
        <v>9</v>
      </c>
      <c r="E33" s="9" t="s">
        <v>43</v>
      </c>
      <c r="F33" s="26" t="s">
        <v>44</v>
      </c>
      <c r="G33" s="9" t="s">
        <v>31</v>
      </c>
      <c r="H33" s="10">
        <v>1</v>
      </c>
      <c r="I33" s="3"/>
      <c r="J33" s="27">
        <f t="shared" si="2"/>
        <v>0</v>
      </c>
      <c r="K33" s="77" t="s">
        <v>66</v>
      </c>
    </row>
    <row r="34" ht="21" customHeight="1" spans="1:11">
      <c r="A34" s="48"/>
      <c r="B34" s="49"/>
      <c r="C34" s="56"/>
      <c r="D34" s="57" t="s">
        <v>46</v>
      </c>
      <c r="E34" s="58"/>
      <c r="F34" s="59"/>
      <c r="G34" s="58"/>
      <c r="H34" s="60"/>
      <c r="I34" s="80"/>
      <c r="J34" s="60"/>
      <c r="K34" s="81"/>
    </row>
    <row r="35" ht="20" customHeight="1" spans="1:11">
      <c r="A35" s="48"/>
      <c r="B35" s="49"/>
      <c r="C35" s="61" t="s">
        <v>67</v>
      </c>
      <c r="D35" s="62"/>
      <c r="E35" s="63"/>
      <c r="F35" s="64"/>
      <c r="G35" s="63"/>
      <c r="H35" s="12"/>
      <c r="I35" s="14"/>
      <c r="J35" s="12"/>
      <c r="K35" s="82"/>
    </row>
    <row r="36" spans="1:11">
      <c r="A36" s="48"/>
      <c r="B36" s="65" t="s">
        <v>68</v>
      </c>
      <c r="C36" s="42" t="s">
        <v>69</v>
      </c>
      <c r="D36" s="44">
        <v>1</v>
      </c>
      <c r="E36" s="45" t="s">
        <v>15</v>
      </c>
      <c r="F36" s="55" t="s">
        <v>19</v>
      </c>
      <c r="G36" s="45" t="s">
        <v>17</v>
      </c>
      <c r="H36" s="47">
        <v>1</v>
      </c>
      <c r="I36" s="47"/>
      <c r="J36" s="72">
        <f>I36*H36</f>
        <v>0</v>
      </c>
      <c r="K36" s="73" t="s">
        <v>20</v>
      </c>
    </row>
    <row r="37" spans="1:11">
      <c r="A37" s="48"/>
      <c r="B37" s="66"/>
      <c r="C37" s="48"/>
      <c r="D37" s="51">
        <v>2</v>
      </c>
      <c r="E37" s="23"/>
      <c r="F37" s="26" t="s">
        <v>70</v>
      </c>
      <c r="G37" s="23" t="s">
        <v>17</v>
      </c>
      <c r="H37" s="3">
        <v>1</v>
      </c>
      <c r="I37" s="3"/>
      <c r="J37" s="27">
        <f t="shared" ref="J36:J47" si="3">I37*H37</f>
        <v>0</v>
      </c>
      <c r="K37" s="75" t="s">
        <v>20</v>
      </c>
    </row>
    <row r="38" ht="38.25" spans="1:11">
      <c r="A38" s="48"/>
      <c r="B38" s="66"/>
      <c r="C38" s="48"/>
      <c r="D38" s="51">
        <v>3</v>
      </c>
      <c r="E38" s="9" t="s">
        <v>21</v>
      </c>
      <c r="F38" s="16" t="s">
        <v>71</v>
      </c>
      <c r="G38" s="9" t="s">
        <v>17</v>
      </c>
      <c r="H38" s="10">
        <v>1</v>
      </c>
      <c r="I38" s="27"/>
      <c r="J38" s="27">
        <f t="shared" si="3"/>
        <v>0</v>
      </c>
      <c r="K38" s="76" t="s">
        <v>23</v>
      </c>
    </row>
    <row r="39" ht="38.25" spans="1:11">
      <c r="A39" s="48"/>
      <c r="B39" s="66"/>
      <c r="C39" s="48"/>
      <c r="D39" s="51">
        <v>4</v>
      </c>
      <c r="E39" s="9"/>
      <c r="F39" s="16" t="s">
        <v>72</v>
      </c>
      <c r="G39" s="9" t="s">
        <v>17</v>
      </c>
      <c r="H39" s="10">
        <v>1</v>
      </c>
      <c r="I39" s="27"/>
      <c r="J39" s="27">
        <f t="shared" si="3"/>
        <v>0</v>
      </c>
      <c r="K39" s="76" t="s">
        <v>23</v>
      </c>
    </row>
    <row r="40" ht="25.5" spans="1:11">
      <c r="A40" s="48"/>
      <c r="B40" s="66"/>
      <c r="C40" s="48"/>
      <c r="D40" s="51">
        <v>5</v>
      </c>
      <c r="E40" s="9" t="s">
        <v>25</v>
      </c>
      <c r="F40" s="52" t="s">
        <v>52</v>
      </c>
      <c r="G40" s="9" t="s">
        <v>17</v>
      </c>
      <c r="H40" s="10">
        <v>1</v>
      </c>
      <c r="I40" s="10"/>
      <c r="J40" s="27">
        <f t="shared" si="3"/>
        <v>0</v>
      </c>
      <c r="K40" s="76" t="s">
        <v>27</v>
      </c>
    </row>
    <row r="41" ht="25.5" spans="1:11">
      <c r="A41" s="48"/>
      <c r="B41" s="66"/>
      <c r="C41" s="48"/>
      <c r="D41" s="51">
        <v>6</v>
      </c>
      <c r="E41" s="9"/>
      <c r="F41" s="52" t="s">
        <v>73</v>
      </c>
      <c r="G41" s="9" t="s">
        <v>17</v>
      </c>
      <c r="H41" s="10">
        <v>1</v>
      </c>
      <c r="I41" s="10"/>
      <c r="J41" s="27">
        <f t="shared" si="3"/>
        <v>0</v>
      </c>
      <c r="K41" s="76" t="s">
        <v>27</v>
      </c>
    </row>
    <row r="42" ht="27" customHeight="1" spans="1:11">
      <c r="A42" s="48"/>
      <c r="B42" s="66"/>
      <c r="C42" s="48"/>
      <c r="D42" s="51">
        <v>7</v>
      </c>
      <c r="E42" s="9" t="s">
        <v>29</v>
      </c>
      <c r="F42" s="26" t="s">
        <v>30</v>
      </c>
      <c r="G42" s="9" t="s">
        <v>31</v>
      </c>
      <c r="H42" s="10">
        <v>1</v>
      </c>
      <c r="I42" s="3"/>
      <c r="J42" s="27">
        <f t="shared" si="3"/>
        <v>0</v>
      </c>
      <c r="K42" s="77" t="s">
        <v>74</v>
      </c>
    </row>
    <row r="43" ht="93" customHeight="1" spans="1:11">
      <c r="A43" s="48"/>
      <c r="B43" s="66"/>
      <c r="C43" s="48"/>
      <c r="D43" s="51">
        <v>8</v>
      </c>
      <c r="E43" s="9" t="s">
        <v>33</v>
      </c>
      <c r="F43" s="26" t="s">
        <v>34</v>
      </c>
      <c r="G43" s="9" t="s">
        <v>31</v>
      </c>
      <c r="H43" s="10">
        <v>1</v>
      </c>
      <c r="I43" s="3"/>
      <c r="J43" s="27">
        <f t="shared" si="3"/>
        <v>0</v>
      </c>
      <c r="K43" s="77" t="s">
        <v>75</v>
      </c>
    </row>
    <row r="44" ht="48" spans="1:11">
      <c r="A44" s="48"/>
      <c r="B44" s="66"/>
      <c r="C44" s="48"/>
      <c r="D44" s="51">
        <v>233</v>
      </c>
      <c r="E44" s="9" t="s">
        <v>36</v>
      </c>
      <c r="F44" s="26" t="s">
        <v>37</v>
      </c>
      <c r="G44" s="9" t="s">
        <v>31</v>
      </c>
      <c r="H44" s="10">
        <v>1</v>
      </c>
      <c r="I44" s="3"/>
      <c r="J44" s="27">
        <f t="shared" si="3"/>
        <v>0</v>
      </c>
      <c r="K44" s="78" t="s">
        <v>38</v>
      </c>
    </row>
    <row r="45" ht="80" customHeight="1" spans="1:11">
      <c r="A45" s="48"/>
      <c r="B45" s="66"/>
      <c r="C45" s="48"/>
      <c r="D45" s="51">
        <v>10</v>
      </c>
      <c r="E45" s="9" t="s">
        <v>39</v>
      </c>
      <c r="F45" s="26" t="s">
        <v>40</v>
      </c>
      <c r="G45" s="9" t="s">
        <v>41</v>
      </c>
      <c r="H45" s="10">
        <v>2</v>
      </c>
      <c r="I45" s="3"/>
      <c r="J45" s="27">
        <f t="shared" si="3"/>
        <v>0</v>
      </c>
      <c r="K45" s="78" t="s">
        <v>42</v>
      </c>
    </row>
    <row r="46" ht="33" customHeight="1" spans="1:11">
      <c r="A46" s="48"/>
      <c r="B46" s="66"/>
      <c r="C46" s="48"/>
      <c r="D46" s="51">
        <v>11</v>
      </c>
      <c r="E46" s="9" t="s">
        <v>43</v>
      </c>
      <c r="F46" s="26" t="s">
        <v>44</v>
      </c>
      <c r="G46" s="9" t="s">
        <v>31</v>
      </c>
      <c r="H46" s="10">
        <v>1</v>
      </c>
      <c r="I46" s="3"/>
      <c r="J46" s="27">
        <f t="shared" si="3"/>
        <v>0</v>
      </c>
      <c r="K46" s="77" t="s">
        <v>45</v>
      </c>
    </row>
    <row r="47" ht="24" spans="1:11">
      <c r="A47" s="48"/>
      <c r="B47" s="66"/>
      <c r="C47" s="48"/>
      <c r="D47" s="51">
        <v>12</v>
      </c>
      <c r="E47" s="9" t="s">
        <v>76</v>
      </c>
      <c r="F47" s="26" t="s">
        <v>77</v>
      </c>
      <c r="G47" s="9" t="s">
        <v>31</v>
      </c>
      <c r="H47" s="10">
        <v>1</v>
      </c>
      <c r="I47" s="3"/>
      <c r="J47" s="27">
        <f t="shared" si="3"/>
        <v>0</v>
      </c>
      <c r="K47" s="76" t="s">
        <v>78</v>
      </c>
    </row>
    <row r="48" spans="1:11">
      <c r="A48" s="48"/>
      <c r="B48" s="66"/>
      <c r="C48" s="56"/>
      <c r="D48" s="57" t="s">
        <v>46</v>
      </c>
      <c r="E48" s="58"/>
      <c r="F48" s="59"/>
      <c r="G48" s="58"/>
      <c r="H48" s="60"/>
      <c r="I48" s="80"/>
      <c r="J48" s="60">
        <f>SUM(J36:J47)</f>
        <v>0</v>
      </c>
      <c r="K48" s="81"/>
    </row>
    <row r="49" spans="1:11">
      <c r="A49" s="48"/>
      <c r="B49" s="66"/>
      <c r="C49" s="42" t="s">
        <v>79</v>
      </c>
      <c r="D49" s="44">
        <v>1</v>
      </c>
      <c r="E49" s="45" t="s">
        <v>15</v>
      </c>
      <c r="F49" s="55" t="s">
        <v>19</v>
      </c>
      <c r="G49" s="45" t="s">
        <v>17</v>
      </c>
      <c r="H49" s="47">
        <v>1</v>
      </c>
      <c r="I49" s="47"/>
      <c r="J49" s="72">
        <f t="shared" ref="J49:J52" si="4">I49*H49</f>
        <v>0</v>
      </c>
      <c r="K49" s="73" t="s">
        <v>20</v>
      </c>
    </row>
    <row r="50" ht="38.25" spans="1:11">
      <c r="A50" s="48"/>
      <c r="B50" s="66"/>
      <c r="C50" s="48"/>
      <c r="D50" s="51">
        <v>2</v>
      </c>
      <c r="E50" s="9" t="s">
        <v>21</v>
      </c>
      <c r="F50" s="16" t="s">
        <v>48</v>
      </c>
      <c r="G50" s="9" t="s">
        <v>17</v>
      </c>
      <c r="H50" s="10">
        <v>1</v>
      </c>
      <c r="I50" s="27"/>
      <c r="J50" s="27">
        <f t="shared" si="4"/>
        <v>0</v>
      </c>
      <c r="K50" s="76" t="s">
        <v>23</v>
      </c>
    </row>
    <row r="51" ht="25.5" spans="1:11">
      <c r="A51" s="48"/>
      <c r="B51" s="66"/>
      <c r="C51" s="48"/>
      <c r="D51" s="51">
        <v>3</v>
      </c>
      <c r="E51" s="7" t="s">
        <v>49</v>
      </c>
      <c r="F51" s="16" t="s">
        <v>80</v>
      </c>
      <c r="G51" s="9" t="s">
        <v>17</v>
      </c>
      <c r="H51" s="10">
        <v>2</v>
      </c>
      <c r="I51" s="10"/>
      <c r="J51" s="27">
        <f t="shared" si="4"/>
        <v>0</v>
      </c>
      <c r="K51" s="76" t="s">
        <v>51</v>
      </c>
    </row>
    <row r="52" ht="25.5" spans="1:11">
      <c r="A52" s="48"/>
      <c r="B52" s="66"/>
      <c r="C52" s="48"/>
      <c r="D52" s="51">
        <v>4</v>
      </c>
      <c r="E52" s="67"/>
      <c r="F52" s="16" t="s">
        <v>50</v>
      </c>
      <c r="G52" s="9" t="s">
        <v>17</v>
      </c>
      <c r="H52" s="10">
        <v>2</v>
      </c>
      <c r="I52" s="10"/>
      <c r="J52" s="27">
        <f t="shared" si="4"/>
        <v>0</v>
      </c>
      <c r="K52" s="76" t="s">
        <v>51</v>
      </c>
    </row>
    <row r="53" ht="25.5" spans="1:11">
      <c r="A53" s="48"/>
      <c r="B53" s="66"/>
      <c r="C53" s="48"/>
      <c r="D53" s="51">
        <v>5</v>
      </c>
      <c r="E53" s="9" t="s">
        <v>25</v>
      </c>
      <c r="F53" s="52" t="s">
        <v>52</v>
      </c>
      <c r="G53" s="9" t="s">
        <v>17</v>
      </c>
      <c r="H53" s="10">
        <v>2</v>
      </c>
      <c r="I53" s="10"/>
      <c r="J53" s="27">
        <f t="shared" ref="J53:J58" si="5">I53*H53</f>
        <v>0</v>
      </c>
      <c r="K53" s="76" t="s">
        <v>27</v>
      </c>
    </row>
    <row r="54" ht="31" customHeight="1" spans="1:11">
      <c r="A54" s="48"/>
      <c r="B54" s="66"/>
      <c r="C54" s="48"/>
      <c r="D54" s="51">
        <v>6</v>
      </c>
      <c r="E54" s="9" t="s">
        <v>29</v>
      </c>
      <c r="F54" s="26" t="s">
        <v>30</v>
      </c>
      <c r="G54" s="9" t="s">
        <v>31</v>
      </c>
      <c r="H54" s="10">
        <v>1</v>
      </c>
      <c r="I54" s="3"/>
      <c r="J54" s="27">
        <f t="shared" si="5"/>
        <v>0</v>
      </c>
      <c r="K54" s="77" t="s">
        <v>53</v>
      </c>
    </row>
    <row r="55" ht="92" customHeight="1" spans="1:11">
      <c r="A55" s="48"/>
      <c r="B55" s="66"/>
      <c r="C55" s="48"/>
      <c r="D55" s="51">
        <v>7</v>
      </c>
      <c r="E55" s="9" t="s">
        <v>33</v>
      </c>
      <c r="F55" s="26" t="s">
        <v>81</v>
      </c>
      <c r="G55" s="9" t="s">
        <v>31</v>
      </c>
      <c r="H55" s="10">
        <v>1</v>
      </c>
      <c r="I55" s="3"/>
      <c r="J55" s="27">
        <f t="shared" si="5"/>
        <v>0</v>
      </c>
      <c r="K55" s="77" t="s">
        <v>82</v>
      </c>
    </row>
    <row r="56" ht="48" spans="1:11">
      <c r="A56" s="48"/>
      <c r="B56" s="66"/>
      <c r="C56" s="48"/>
      <c r="D56" s="51">
        <v>8</v>
      </c>
      <c r="E56" s="9" t="s">
        <v>36</v>
      </c>
      <c r="F56" s="26" t="s">
        <v>37</v>
      </c>
      <c r="G56" s="9" t="s">
        <v>31</v>
      </c>
      <c r="H56" s="10">
        <v>1</v>
      </c>
      <c r="I56" s="3"/>
      <c r="J56" s="27">
        <f t="shared" si="5"/>
        <v>0</v>
      </c>
      <c r="K56" s="78" t="s">
        <v>56</v>
      </c>
    </row>
    <row r="57" ht="60" spans="1:11">
      <c r="A57" s="48"/>
      <c r="B57" s="66"/>
      <c r="C57" s="48"/>
      <c r="D57" s="51">
        <v>9</v>
      </c>
      <c r="E57" s="9" t="s">
        <v>39</v>
      </c>
      <c r="F57" s="26" t="s">
        <v>40</v>
      </c>
      <c r="G57" s="9" t="s">
        <v>41</v>
      </c>
      <c r="H57" s="10">
        <v>1</v>
      </c>
      <c r="I57" s="3"/>
      <c r="J57" s="27">
        <f t="shared" si="5"/>
        <v>0</v>
      </c>
      <c r="K57" s="78" t="s">
        <v>42</v>
      </c>
    </row>
    <row r="58" ht="24" spans="1:11">
      <c r="A58" s="48"/>
      <c r="B58" s="66"/>
      <c r="C58" s="48"/>
      <c r="D58" s="51">
        <v>10</v>
      </c>
      <c r="E58" s="9" t="s">
        <v>43</v>
      </c>
      <c r="F58" s="26" t="s">
        <v>44</v>
      </c>
      <c r="G58" s="9" t="s">
        <v>31</v>
      </c>
      <c r="H58" s="10">
        <v>1</v>
      </c>
      <c r="I58" s="3"/>
      <c r="J58" s="27">
        <f t="shared" si="5"/>
        <v>0</v>
      </c>
      <c r="K58" s="77" t="s">
        <v>59</v>
      </c>
    </row>
    <row r="59" ht="20" customHeight="1" spans="1:11">
      <c r="A59" s="48"/>
      <c r="B59" s="66"/>
      <c r="C59" s="56"/>
      <c r="D59" s="54" t="s">
        <v>46</v>
      </c>
      <c r="E59" s="7"/>
      <c r="F59" s="68"/>
      <c r="G59" s="7"/>
      <c r="H59" s="21"/>
      <c r="I59" s="83"/>
      <c r="J59" s="21">
        <f>SUM(J49:J58)</f>
        <v>0</v>
      </c>
      <c r="K59" s="84"/>
    </row>
    <row r="60" spans="1:11">
      <c r="A60" s="48"/>
      <c r="B60" s="66"/>
      <c r="C60" s="69" t="s">
        <v>83</v>
      </c>
      <c r="D60" s="44">
        <v>1</v>
      </c>
      <c r="E60" s="45" t="s">
        <v>15</v>
      </c>
      <c r="F60" s="46" t="s">
        <v>16</v>
      </c>
      <c r="G60" s="45" t="s">
        <v>17</v>
      </c>
      <c r="H60" s="47">
        <v>1</v>
      </c>
      <c r="I60" s="47"/>
      <c r="J60" s="72">
        <f t="shared" ref="J60:J69" si="6">I60*H60</f>
        <v>0</v>
      </c>
      <c r="K60" s="73" t="s">
        <v>18</v>
      </c>
    </row>
    <row r="61" ht="38.25" spans="1:11">
      <c r="A61" s="48"/>
      <c r="B61" s="66"/>
      <c r="C61" s="61"/>
      <c r="D61" s="51">
        <v>2</v>
      </c>
      <c r="E61" s="9" t="s">
        <v>21</v>
      </c>
      <c r="F61" s="16" t="s">
        <v>84</v>
      </c>
      <c r="G61" s="9" t="s">
        <v>17</v>
      </c>
      <c r="H61" s="10">
        <v>1</v>
      </c>
      <c r="I61" s="27"/>
      <c r="J61" s="27">
        <f t="shared" si="6"/>
        <v>0</v>
      </c>
      <c r="K61" s="76" t="s">
        <v>23</v>
      </c>
    </row>
    <row r="62" ht="38.25" spans="1:11">
      <c r="A62" s="48"/>
      <c r="B62" s="66"/>
      <c r="C62" s="61"/>
      <c r="D62" s="51">
        <v>3</v>
      </c>
      <c r="E62" s="9"/>
      <c r="F62" s="16" t="s">
        <v>85</v>
      </c>
      <c r="G62" s="9" t="s">
        <v>17</v>
      </c>
      <c r="H62" s="10">
        <v>1</v>
      </c>
      <c r="I62" s="27"/>
      <c r="J62" s="27">
        <f t="shared" si="6"/>
        <v>0</v>
      </c>
      <c r="K62" s="76" t="s">
        <v>23</v>
      </c>
    </row>
    <row r="63" ht="25.5" spans="1:11">
      <c r="A63" s="48"/>
      <c r="B63" s="66"/>
      <c r="C63" s="61"/>
      <c r="D63" s="51">
        <v>4</v>
      </c>
      <c r="E63" s="9" t="s">
        <v>49</v>
      </c>
      <c r="F63" s="16" t="s">
        <v>80</v>
      </c>
      <c r="G63" s="9" t="s">
        <v>17</v>
      </c>
      <c r="H63" s="10">
        <v>17</v>
      </c>
      <c r="I63" s="10"/>
      <c r="J63" s="27">
        <f t="shared" si="6"/>
        <v>0</v>
      </c>
      <c r="K63" s="76" t="s">
        <v>51</v>
      </c>
    </row>
    <row r="64" ht="32" customHeight="1" spans="1:11">
      <c r="A64" s="48"/>
      <c r="B64" s="66"/>
      <c r="C64" s="61"/>
      <c r="D64" s="51">
        <v>5</v>
      </c>
      <c r="E64" s="9" t="s">
        <v>25</v>
      </c>
      <c r="F64" s="16" t="s">
        <v>86</v>
      </c>
      <c r="G64" s="9" t="s">
        <v>17</v>
      </c>
      <c r="H64" s="10">
        <v>2</v>
      </c>
      <c r="I64" s="10"/>
      <c r="J64" s="27">
        <f t="shared" si="6"/>
        <v>0</v>
      </c>
      <c r="K64" s="76" t="s">
        <v>27</v>
      </c>
    </row>
    <row r="65" ht="31" customHeight="1" spans="1:11">
      <c r="A65" s="48"/>
      <c r="B65" s="66"/>
      <c r="C65" s="61"/>
      <c r="D65" s="51">
        <v>6</v>
      </c>
      <c r="E65" s="9" t="s">
        <v>29</v>
      </c>
      <c r="F65" s="26" t="s">
        <v>30</v>
      </c>
      <c r="G65" s="9" t="s">
        <v>31</v>
      </c>
      <c r="H65" s="10">
        <v>1</v>
      </c>
      <c r="I65" s="3"/>
      <c r="J65" s="27">
        <f t="shared" si="6"/>
        <v>0</v>
      </c>
      <c r="K65" s="77" t="s">
        <v>87</v>
      </c>
    </row>
    <row r="66" ht="107" customHeight="1" spans="1:11">
      <c r="A66" s="48"/>
      <c r="B66" s="66"/>
      <c r="C66" s="61"/>
      <c r="D66" s="51">
        <v>7</v>
      </c>
      <c r="E66" s="9" t="s">
        <v>33</v>
      </c>
      <c r="F66" s="26" t="s">
        <v>81</v>
      </c>
      <c r="G66" s="9" t="s">
        <v>31</v>
      </c>
      <c r="H66" s="10">
        <v>1</v>
      </c>
      <c r="I66" s="3"/>
      <c r="J66" s="27">
        <f t="shared" si="6"/>
        <v>0</v>
      </c>
      <c r="K66" s="77" t="s">
        <v>88</v>
      </c>
    </row>
    <row r="67" ht="48" spans="1:11">
      <c r="A67" s="48"/>
      <c r="B67" s="66"/>
      <c r="C67" s="61"/>
      <c r="D67" s="51">
        <v>8</v>
      </c>
      <c r="E67" s="9" t="s">
        <v>36</v>
      </c>
      <c r="F67" s="26" t="s">
        <v>37</v>
      </c>
      <c r="G67" s="9" t="s">
        <v>31</v>
      </c>
      <c r="H67" s="10">
        <v>1</v>
      </c>
      <c r="I67" s="3"/>
      <c r="J67" s="27">
        <f t="shared" si="6"/>
        <v>0</v>
      </c>
      <c r="K67" s="78" t="s">
        <v>56</v>
      </c>
    </row>
    <row r="68" ht="60" spans="1:11">
      <c r="A68" s="48"/>
      <c r="B68" s="66"/>
      <c r="C68" s="61"/>
      <c r="D68" s="51">
        <v>9</v>
      </c>
      <c r="E68" s="9" t="s">
        <v>39</v>
      </c>
      <c r="F68" s="26" t="s">
        <v>40</v>
      </c>
      <c r="G68" s="9" t="s">
        <v>41</v>
      </c>
      <c r="H68" s="10">
        <v>1</v>
      </c>
      <c r="I68" s="3"/>
      <c r="J68" s="27">
        <f t="shared" si="6"/>
        <v>0</v>
      </c>
      <c r="K68" s="78" t="s">
        <v>42</v>
      </c>
    </row>
    <row r="69" spans="1:11">
      <c r="A69" s="48"/>
      <c r="B69" s="66"/>
      <c r="C69" s="61"/>
      <c r="D69" s="51">
        <v>10</v>
      </c>
      <c r="E69" s="9" t="s">
        <v>43</v>
      </c>
      <c r="F69" s="26" t="s">
        <v>58</v>
      </c>
      <c r="G69" s="9" t="s">
        <v>31</v>
      </c>
      <c r="H69" s="10">
        <v>1</v>
      </c>
      <c r="I69" s="3"/>
      <c r="J69" s="27">
        <f t="shared" si="6"/>
        <v>0</v>
      </c>
      <c r="K69" s="77" t="s">
        <v>89</v>
      </c>
    </row>
    <row r="70" spans="1:11">
      <c r="A70" s="48"/>
      <c r="B70" s="66"/>
      <c r="C70" s="85"/>
      <c r="D70" s="57" t="s">
        <v>46</v>
      </c>
      <c r="E70" s="58"/>
      <c r="F70" s="86"/>
      <c r="G70" s="58"/>
      <c r="H70" s="60"/>
      <c r="I70" s="100"/>
      <c r="J70" s="60">
        <f>SUM(J60:J69)</f>
        <v>0</v>
      </c>
      <c r="K70" s="101"/>
    </row>
    <row r="71" ht="18" customHeight="1" spans="1:11">
      <c r="A71" s="48"/>
      <c r="B71" s="66"/>
      <c r="C71" s="61" t="s">
        <v>90</v>
      </c>
      <c r="D71" s="62"/>
      <c r="E71" s="63"/>
      <c r="F71" s="87"/>
      <c r="G71" s="63"/>
      <c r="H71" s="12"/>
      <c r="I71" s="102"/>
      <c r="J71" s="12">
        <f>J48+J59+J70</f>
        <v>0</v>
      </c>
      <c r="K71" s="103"/>
    </row>
    <row r="72" ht="23" customHeight="1" spans="1:11">
      <c r="A72" s="48"/>
      <c r="B72" s="65" t="s">
        <v>91</v>
      </c>
      <c r="C72" s="43" t="s">
        <v>92</v>
      </c>
      <c r="D72" s="44">
        <v>1</v>
      </c>
      <c r="E72" s="45" t="s">
        <v>15</v>
      </c>
      <c r="F72" s="55" t="s">
        <v>19</v>
      </c>
      <c r="G72" s="45" t="s">
        <v>17</v>
      </c>
      <c r="H72" s="47">
        <v>1</v>
      </c>
      <c r="I72" s="47"/>
      <c r="J72" s="72">
        <f t="shared" ref="J72:J83" si="7">I72*H72</f>
        <v>0</v>
      </c>
      <c r="K72" s="73" t="s">
        <v>20</v>
      </c>
    </row>
    <row r="73" spans="1:11">
      <c r="A73" s="48"/>
      <c r="B73" s="66"/>
      <c r="C73" s="49"/>
      <c r="D73" s="88">
        <v>2</v>
      </c>
      <c r="E73" s="23"/>
      <c r="F73" s="26" t="s">
        <v>70</v>
      </c>
      <c r="G73" s="23" t="s">
        <v>17</v>
      </c>
      <c r="H73" s="3">
        <v>1</v>
      </c>
      <c r="I73" s="3"/>
      <c r="J73" s="27">
        <f t="shared" si="7"/>
        <v>0</v>
      </c>
      <c r="K73" s="75" t="s">
        <v>20</v>
      </c>
    </row>
    <row r="74" ht="38.25" spans="1:11">
      <c r="A74" s="48"/>
      <c r="B74" s="66"/>
      <c r="C74" s="49"/>
      <c r="D74" s="88">
        <v>3</v>
      </c>
      <c r="E74" s="9" t="s">
        <v>21</v>
      </c>
      <c r="F74" s="16" t="s">
        <v>71</v>
      </c>
      <c r="G74" s="9" t="s">
        <v>17</v>
      </c>
      <c r="H74" s="10">
        <v>1</v>
      </c>
      <c r="I74" s="27"/>
      <c r="J74" s="27">
        <f t="shared" si="7"/>
        <v>0</v>
      </c>
      <c r="K74" s="76" t="s">
        <v>23</v>
      </c>
    </row>
    <row r="75" ht="38.25" spans="1:11">
      <c r="A75" s="48"/>
      <c r="B75" s="66"/>
      <c r="C75" s="49"/>
      <c r="D75" s="88">
        <v>4</v>
      </c>
      <c r="E75" s="9"/>
      <c r="F75" s="16" t="s">
        <v>72</v>
      </c>
      <c r="G75" s="9" t="s">
        <v>17</v>
      </c>
      <c r="H75" s="10">
        <v>1</v>
      </c>
      <c r="I75" s="27"/>
      <c r="J75" s="27">
        <f t="shared" si="7"/>
        <v>0</v>
      </c>
      <c r="K75" s="76" t="s">
        <v>23</v>
      </c>
    </row>
    <row r="76" ht="25.5" spans="1:11">
      <c r="A76" s="48"/>
      <c r="B76" s="66"/>
      <c r="C76" s="49"/>
      <c r="D76" s="88">
        <v>5</v>
      </c>
      <c r="E76" s="9" t="s">
        <v>25</v>
      </c>
      <c r="F76" s="52" t="s">
        <v>52</v>
      </c>
      <c r="G76" s="9" t="s">
        <v>17</v>
      </c>
      <c r="H76" s="10">
        <v>1</v>
      </c>
      <c r="I76" s="10"/>
      <c r="J76" s="27">
        <f t="shared" si="7"/>
        <v>0</v>
      </c>
      <c r="K76" s="76" t="s">
        <v>27</v>
      </c>
    </row>
    <row r="77" ht="25.5" spans="1:11">
      <c r="A77" s="48"/>
      <c r="B77" s="66"/>
      <c r="C77" s="49"/>
      <c r="D77" s="88">
        <v>6</v>
      </c>
      <c r="E77" s="9"/>
      <c r="F77" s="52" t="s">
        <v>73</v>
      </c>
      <c r="G77" s="9" t="s">
        <v>17</v>
      </c>
      <c r="H77" s="10">
        <v>1</v>
      </c>
      <c r="I77" s="10"/>
      <c r="J77" s="27">
        <f t="shared" si="7"/>
        <v>0</v>
      </c>
      <c r="K77" s="76" t="s">
        <v>27</v>
      </c>
    </row>
    <row r="78" ht="30" customHeight="1" spans="1:11">
      <c r="A78" s="48"/>
      <c r="B78" s="66"/>
      <c r="C78" s="49"/>
      <c r="D78" s="88">
        <v>7</v>
      </c>
      <c r="E78" s="9" t="s">
        <v>29</v>
      </c>
      <c r="F78" s="26" t="s">
        <v>30</v>
      </c>
      <c r="G78" s="9" t="s">
        <v>31</v>
      </c>
      <c r="H78" s="10">
        <v>1</v>
      </c>
      <c r="I78" s="3"/>
      <c r="J78" s="27">
        <f t="shared" si="7"/>
        <v>0</v>
      </c>
      <c r="K78" s="77" t="s">
        <v>74</v>
      </c>
    </row>
    <row r="79" ht="94" customHeight="1" spans="1:11">
      <c r="A79" s="48"/>
      <c r="B79" s="66"/>
      <c r="C79" s="49"/>
      <c r="D79" s="88">
        <v>8</v>
      </c>
      <c r="E79" s="9" t="s">
        <v>33</v>
      </c>
      <c r="F79" s="26" t="s">
        <v>34</v>
      </c>
      <c r="G79" s="9" t="s">
        <v>31</v>
      </c>
      <c r="H79" s="10">
        <v>1</v>
      </c>
      <c r="I79" s="3"/>
      <c r="J79" s="27">
        <f t="shared" si="7"/>
        <v>0</v>
      </c>
      <c r="K79" s="77" t="s">
        <v>75</v>
      </c>
    </row>
    <row r="80" ht="48" spans="1:11">
      <c r="A80" s="48"/>
      <c r="B80" s="66"/>
      <c r="C80" s="49"/>
      <c r="D80" s="88">
        <v>9</v>
      </c>
      <c r="E80" s="9" t="s">
        <v>36</v>
      </c>
      <c r="F80" s="26" t="s">
        <v>37</v>
      </c>
      <c r="G80" s="9" t="s">
        <v>31</v>
      </c>
      <c r="H80" s="10">
        <v>1</v>
      </c>
      <c r="I80" s="3"/>
      <c r="J80" s="27">
        <f t="shared" si="7"/>
        <v>0</v>
      </c>
      <c r="K80" s="78" t="s">
        <v>38</v>
      </c>
    </row>
    <row r="81" ht="60" spans="1:11">
      <c r="A81" s="48"/>
      <c r="B81" s="66"/>
      <c r="C81" s="49"/>
      <c r="D81" s="88">
        <v>10</v>
      </c>
      <c r="E81" s="9" t="s">
        <v>39</v>
      </c>
      <c r="F81" s="26" t="s">
        <v>40</v>
      </c>
      <c r="G81" s="9" t="s">
        <v>41</v>
      </c>
      <c r="H81" s="10">
        <v>2</v>
      </c>
      <c r="I81" s="3"/>
      <c r="J81" s="27">
        <f t="shared" si="7"/>
        <v>0</v>
      </c>
      <c r="K81" s="78" t="s">
        <v>42</v>
      </c>
    </row>
    <row r="82" ht="24" spans="1:11">
      <c r="A82" s="48"/>
      <c r="B82" s="66"/>
      <c r="C82" s="49"/>
      <c r="D82" s="88">
        <v>11</v>
      </c>
      <c r="E82" s="9" t="s">
        <v>43</v>
      </c>
      <c r="F82" s="26" t="s">
        <v>44</v>
      </c>
      <c r="G82" s="9" t="s">
        <v>31</v>
      </c>
      <c r="H82" s="10">
        <v>1</v>
      </c>
      <c r="I82" s="3"/>
      <c r="J82" s="27">
        <f t="shared" si="7"/>
        <v>0</v>
      </c>
      <c r="K82" s="77" t="s">
        <v>45</v>
      </c>
    </row>
    <row r="83" spans="1:11">
      <c r="A83" s="48"/>
      <c r="B83" s="66"/>
      <c r="C83" s="89"/>
      <c r="D83" s="90" t="s">
        <v>46</v>
      </c>
      <c r="E83" s="58"/>
      <c r="F83" s="86"/>
      <c r="G83" s="58"/>
      <c r="H83" s="60"/>
      <c r="I83" s="60"/>
      <c r="J83" s="60">
        <f>SUM(J72:J82)</f>
        <v>0</v>
      </c>
      <c r="K83" s="101"/>
    </row>
    <row r="84" spans="1:11">
      <c r="A84" s="48"/>
      <c r="B84" s="66"/>
      <c r="C84" s="43" t="s">
        <v>93</v>
      </c>
      <c r="D84" s="44">
        <v>1</v>
      </c>
      <c r="E84" s="45" t="s">
        <v>15</v>
      </c>
      <c r="F84" s="55" t="s">
        <v>19</v>
      </c>
      <c r="G84" s="45" t="s">
        <v>17</v>
      </c>
      <c r="H84" s="47">
        <v>1</v>
      </c>
      <c r="I84" s="47"/>
      <c r="J84" s="72">
        <f t="shared" ref="J84:J93" si="8">I84*H84</f>
        <v>0</v>
      </c>
      <c r="K84" s="73" t="s">
        <v>20</v>
      </c>
    </row>
    <row r="85" ht="38.25" spans="1:11">
      <c r="A85" s="48"/>
      <c r="B85" s="66"/>
      <c r="C85" s="49"/>
      <c r="D85" s="51">
        <v>2</v>
      </c>
      <c r="E85" s="9" t="s">
        <v>21</v>
      </c>
      <c r="F85" s="16" t="s">
        <v>48</v>
      </c>
      <c r="G85" s="9" t="s">
        <v>17</v>
      </c>
      <c r="H85" s="10">
        <v>1</v>
      </c>
      <c r="I85" s="27"/>
      <c r="J85" s="27">
        <f t="shared" si="8"/>
        <v>0</v>
      </c>
      <c r="K85" s="76" t="s">
        <v>23</v>
      </c>
    </row>
    <row r="86" ht="25.5" spans="1:11">
      <c r="A86" s="48"/>
      <c r="B86" s="66"/>
      <c r="C86" s="49"/>
      <c r="D86" s="51">
        <v>3</v>
      </c>
      <c r="E86" s="7" t="s">
        <v>49</v>
      </c>
      <c r="F86" s="16" t="s">
        <v>80</v>
      </c>
      <c r="G86" s="9" t="s">
        <v>17</v>
      </c>
      <c r="H86" s="10">
        <v>2</v>
      </c>
      <c r="I86" s="10"/>
      <c r="J86" s="27">
        <f t="shared" si="8"/>
        <v>0</v>
      </c>
      <c r="K86" s="76" t="s">
        <v>51</v>
      </c>
    </row>
    <row r="87" ht="25.5" spans="1:11">
      <c r="A87" s="48"/>
      <c r="B87" s="66"/>
      <c r="C87" s="49"/>
      <c r="D87" s="51">
        <v>4</v>
      </c>
      <c r="E87" s="67"/>
      <c r="F87" s="16" t="s">
        <v>50</v>
      </c>
      <c r="G87" s="9" t="s">
        <v>17</v>
      </c>
      <c r="H87" s="10">
        <v>2</v>
      </c>
      <c r="I87" s="10"/>
      <c r="J87" s="27">
        <f t="shared" si="8"/>
        <v>0</v>
      </c>
      <c r="K87" s="76" t="s">
        <v>51</v>
      </c>
    </row>
    <row r="88" ht="25.5" spans="1:11">
      <c r="A88" s="48"/>
      <c r="B88" s="66"/>
      <c r="C88" s="49"/>
      <c r="D88" s="51">
        <v>5</v>
      </c>
      <c r="E88" s="9" t="s">
        <v>25</v>
      </c>
      <c r="F88" s="52" t="s">
        <v>52</v>
      </c>
      <c r="G88" s="9" t="s">
        <v>17</v>
      </c>
      <c r="H88" s="10">
        <v>2</v>
      </c>
      <c r="I88" s="10"/>
      <c r="J88" s="27">
        <f t="shared" si="8"/>
        <v>0</v>
      </c>
      <c r="K88" s="76" t="s">
        <v>27</v>
      </c>
    </row>
    <row r="89" ht="28" customHeight="1" spans="1:11">
      <c r="A89" s="48"/>
      <c r="B89" s="66"/>
      <c r="C89" s="49"/>
      <c r="D89" s="51">
        <v>6</v>
      </c>
      <c r="E89" s="9" t="s">
        <v>29</v>
      </c>
      <c r="F89" s="26" t="s">
        <v>30</v>
      </c>
      <c r="G89" s="9" t="s">
        <v>31</v>
      </c>
      <c r="H89" s="10">
        <v>1</v>
      </c>
      <c r="I89" s="3"/>
      <c r="J89" s="27">
        <f t="shared" si="8"/>
        <v>0</v>
      </c>
      <c r="K89" s="77" t="s">
        <v>53</v>
      </c>
    </row>
    <row r="90" ht="106" customHeight="1" spans="1:11">
      <c r="A90" s="48"/>
      <c r="B90" s="66"/>
      <c r="C90" s="49"/>
      <c r="D90" s="51">
        <v>7</v>
      </c>
      <c r="E90" s="9" t="s">
        <v>33</v>
      </c>
      <c r="F90" s="26" t="s">
        <v>81</v>
      </c>
      <c r="G90" s="9" t="s">
        <v>31</v>
      </c>
      <c r="H90" s="10">
        <v>1</v>
      </c>
      <c r="I90" s="3"/>
      <c r="J90" s="27">
        <f t="shared" si="8"/>
        <v>0</v>
      </c>
      <c r="K90" s="77" t="s">
        <v>82</v>
      </c>
    </row>
    <row r="91" ht="48" spans="1:11">
      <c r="A91" s="48"/>
      <c r="B91" s="66"/>
      <c r="C91" s="49"/>
      <c r="D91" s="51">
        <v>8</v>
      </c>
      <c r="E91" s="9" t="s">
        <v>36</v>
      </c>
      <c r="F91" s="26" t="s">
        <v>37</v>
      </c>
      <c r="G91" s="9" t="s">
        <v>31</v>
      </c>
      <c r="H91" s="10">
        <v>1</v>
      </c>
      <c r="I91" s="3"/>
      <c r="J91" s="27">
        <f t="shared" si="8"/>
        <v>0</v>
      </c>
      <c r="K91" s="78" t="s">
        <v>56</v>
      </c>
    </row>
    <row r="92" ht="60" spans="1:11">
      <c r="A92" s="48"/>
      <c r="B92" s="66"/>
      <c r="C92" s="49"/>
      <c r="D92" s="51">
        <v>9</v>
      </c>
      <c r="E92" s="9" t="s">
        <v>39</v>
      </c>
      <c r="F92" s="26" t="s">
        <v>40</v>
      </c>
      <c r="G92" s="9" t="s">
        <v>41</v>
      </c>
      <c r="H92" s="10">
        <v>1</v>
      </c>
      <c r="I92" s="3"/>
      <c r="J92" s="27">
        <f t="shared" si="8"/>
        <v>0</v>
      </c>
      <c r="K92" s="78" t="s">
        <v>42</v>
      </c>
    </row>
    <row r="93" spans="1:11">
      <c r="A93" s="48"/>
      <c r="B93" s="66"/>
      <c r="C93" s="49"/>
      <c r="D93" s="51">
        <v>10</v>
      </c>
      <c r="E93" s="9" t="s">
        <v>43</v>
      </c>
      <c r="F93" s="26" t="s">
        <v>58</v>
      </c>
      <c r="G93" s="9" t="s">
        <v>31</v>
      </c>
      <c r="H93" s="10">
        <v>1</v>
      </c>
      <c r="I93" s="3"/>
      <c r="J93" s="27">
        <f t="shared" si="8"/>
        <v>0</v>
      </c>
      <c r="K93" s="77" t="s">
        <v>59</v>
      </c>
    </row>
    <row r="94" spans="1:11">
      <c r="A94" s="48"/>
      <c r="B94" s="66"/>
      <c r="C94" s="89"/>
      <c r="D94" s="57" t="s">
        <v>46</v>
      </c>
      <c r="E94" s="58"/>
      <c r="F94" s="86"/>
      <c r="G94" s="58"/>
      <c r="H94" s="60"/>
      <c r="I94" s="100"/>
      <c r="J94" s="60">
        <f>SUM(J84:J93)</f>
        <v>0</v>
      </c>
      <c r="K94" s="101"/>
    </row>
    <row r="95" ht="20" customHeight="1" spans="1:11">
      <c r="A95" s="48"/>
      <c r="B95" s="91"/>
      <c r="C95" s="92" t="s">
        <v>94</v>
      </c>
      <c r="D95" s="62"/>
      <c r="E95" s="63"/>
      <c r="F95" s="87"/>
      <c r="G95" s="63"/>
      <c r="H95" s="12"/>
      <c r="I95" s="102"/>
      <c r="J95" s="12">
        <f>J83+J94</f>
        <v>0</v>
      </c>
      <c r="K95" s="103"/>
    </row>
    <row r="96" spans="1:11">
      <c r="A96" s="48"/>
      <c r="B96" s="93" t="s">
        <v>95</v>
      </c>
      <c r="C96" s="43" t="s">
        <v>96</v>
      </c>
      <c r="D96" s="44">
        <v>1</v>
      </c>
      <c r="E96" s="45" t="s">
        <v>15</v>
      </c>
      <c r="F96" s="55" t="s">
        <v>19</v>
      </c>
      <c r="G96" s="45" t="s">
        <v>17</v>
      </c>
      <c r="H96" s="47">
        <v>1</v>
      </c>
      <c r="I96" s="47"/>
      <c r="J96" s="72">
        <f t="shared" ref="J96:J106" si="9">I96*H96</f>
        <v>0</v>
      </c>
      <c r="K96" s="73" t="s">
        <v>20</v>
      </c>
    </row>
    <row r="97" spans="1:11">
      <c r="A97" s="48"/>
      <c r="B97" s="50"/>
      <c r="C97" s="49"/>
      <c r="D97" s="88">
        <v>2</v>
      </c>
      <c r="E97" s="23"/>
      <c r="F97" s="26" t="s">
        <v>70</v>
      </c>
      <c r="G97" s="23" t="s">
        <v>17</v>
      </c>
      <c r="H97" s="3">
        <v>1</v>
      </c>
      <c r="I97" s="3"/>
      <c r="J97" s="27">
        <f t="shared" si="9"/>
        <v>0</v>
      </c>
      <c r="K97" s="75" t="s">
        <v>20</v>
      </c>
    </row>
    <row r="98" ht="38.25" spans="1:11">
      <c r="A98" s="48"/>
      <c r="B98" s="50"/>
      <c r="C98" s="49"/>
      <c r="D98" s="88">
        <v>3</v>
      </c>
      <c r="E98" s="9" t="s">
        <v>21</v>
      </c>
      <c r="F98" s="16" t="s">
        <v>48</v>
      </c>
      <c r="G98" s="9" t="s">
        <v>17</v>
      </c>
      <c r="H98" s="10">
        <v>1</v>
      </c>
      <c r="I98" s="27"/>
      <c r="J98" s="27">
        <f t="shared" si="9"/>
        <v>0</v>
      </c>
      <c r="K98" s="76" t="s">
        <v>23</v>
      </c>
    </row>
    <row r="99" ht="38.25" spans="1:11">
      <c r="A99" s="48"/>
      <c r="B99" s="50"/>
      <c r="C99" s="49"/>
      <c r="D99" s="88">
        <v>4</v>
      </c>
      <c r="E99" s="9"/>
      <c r="F99" s="16" t="s">
        <v>97</v>
      </c>
      <c r="G99" s="9" t="s">
        <v>17</v>
      </c>
      <c r="H99" s="10">
        <v>1</v>
      </c>
      <c r="I99" s="27"/>
      <c r="J99" s="27">
        <f t="shared" si="9"/>
        <v>0</v>
      </c>
      <c r="K99" s="76" t="s">
        <v>23</v>
      </c>
    </row>
    <row r="100" ht="25.5" spans="1:11">
      <c r="A100" s="48"/>
      <c r="B100" s="50"/>
      <c r="C100" s="49"/>
      <c r="D100" s="88">
        <v>5</v>
      </c>
      <c r="E100" s="9" t="s">
        <v>25</v>
      </c>
      <c r="F100" s="52" t="s">
        <v>52</v>
      </c>
      <c r="G100" s="9" t="s">
        <v>17</v>
      </c>
      <c r="H100" s="10">
        <v>1</v>
      </c>
      <c r="I100" s="10"/>
      <c r="J100" s="27">
        <f t="shared" si="9"/>
        <v>0</v>
      </c>
      <c r="K100" s="76" t="s">
        <v>27</v>
      </c>
    </row>
    <row r="101" ht="25.5" spans="1:11">
      <c r="A101" s="48"/>
      <c r="B101" s="50"/>
      <c r="C101" s="49"/>
      <c r="D101" s="88">
        <v>6</v>
      </c>
      <c r="E101" s="9"/>
      <c r="F101" s="52" t="s">
        <v>73</v>
      </c>
      <c r="G101" s="9" t="s">
        <v>17</v>
      </c>
      <c r="H101" s="10">
        <v>1</v>
      </c>
      <c r="I101" s="10"/>
      <c r="J101" s="27">
        <f t="shared" si="9"/>
        <v>0</v>
      </c>
      <c r="K101" s="76" t="s">
        <v>27</v>
      </c>
    </row>
    <row r="102" ht="31" customHeight="1" spans="1:11">
      <c r="A102" s="48"/>
      <c r="B102" s="50"/>
      <c r="C102" s="49"/>
      <c r="D102" s="88">
        <v>7</v>
      </c>
      <c r="E102" s="9" t="s">
        <v>29</v>
      </c>
      <c r="F102" s="26" t="s">
        <v>30</v>
      </c>
      <c r="G102" s="9" t="s">
        <v>31</v>
      </c>
      <c r="H102" s="10">
        <v>1</v>
      </c>
      <c r="I102" s="3"/>
      <c r="J102" s="27">
        <f t="shared" si="9"/>
        <v>0</v>
      </c>
      <c r="K102" s="77" t="s">
        <v>74</v>
      </c>
    </row>
    <row r="103" ht="55" customHeight="1" spans="1:11">
      <c r="A103" s="48"/>
      <c r="B103" s="50"/>
      <c r="C103" s="49"/>
      <c r="D103" s="88">
        <v>8</v>
      </c>
      <c r="E103" s="9" t="s">
        <v>33</v>
      </c>
      <c r="F103" s="26" t="s">
        <v>34</v>
      </c>
      <c r="G103" s="9" t="s">
        <v>31</v>
      </c>
      <c r="H103" s="10">
        <v>1</v>
      </c>
      <c r="I103" s="3"/>
      <c r="J103" s="27">
        <f t="shared" si="9"/>
        <v>0</v>
      </c>
      <c r="K103" s="77" t="s">
        <v>75</v>
      </c>
    </row>
    <row r="104" ht="48" spans="1:11">
      <c r="A104" s="48"/>
      <c r="B104" s="50"/>
      <c r="C104" s="49"/>
      <c r="D104" s="88">
        <v>9</v>
      </c>
      <c r="E104" s="9" t="s">
        <v>36</v>
      </c>
      <c r="F104" s="26" t="s">
        <v>37</v>
      </c>
      <c r="G104" s="9" t="s">
        <v>31</v>
      </c>
      <c r="H104" s="10">
        <v>1</v>
      </c>
      <c r="I104" s="3"/>
      <c r="J104" s="27">
        <f t="shared" si="9"/>
        <v>0</v>
      </c>
      <c r="K104" s="78" t="s">
        <v>38</v>
      </c>
    </row>
    <row r="105" ht="60" spans="1:11">
      <c r="A105" s="48"/>
      <c r="B105" s="50"/>
      <c r="C105" s="49"/>
      <c r="D105" s="88">
        <v>10</v>
      </c>
      <c r="E105" s="9" t="s">
        <v>39</v>
      </c>
      <c r="F105" s="26" t="s">
        <v>40</v>
      </c>
      <c r="G105" s="9" t="s">
        <v>41</v>
      </c>
      <c r="H105" s="10">
        <v>2</v>
      </c>
      <c r="I105" s="3"/>
      <c r="J105" s="27">
        <f t="shared" si="9"/>
        <v>0</v>
      </c>
      <c r="K105" s="78" t="s">
        <v>42</v>
      </c>
    </row>
    <row r="106" ht="24" spans="1:11">
      <c r="A106" s="48"/>
      <c r="B106" s="50"/>
      <c r="C106" s="49"/>
      <c r="D106" s="88">
        <v>11</v>
      </c>
      <c r="E106" s="9" t="s">
        <v>43</v>
      </c>
      <c r="F106" s="26" t="s">
        <v>44</v>
      </c>
      <c r="G106" s="9" t="s">
        <v>31</v>
      </c>
      <c r="H106" s="10">
        <v>1</v>
      </c>
      <c r="I106" s="3"/>
      <c r="J106" s="27">
        <f t="shared" si="9"/>
        <v>0</v>
      </c>
      <c r="K106" s="77" t="s">
        <v>45</v>
      </c>
    </row>
    <row r="107" spans="1:11">
      <c r="A107" s="48"/>
      <c r="B107" s="50"/>
      <c r="C107" s="89"/>
      <c r="D107" s="94" t="s">
        <v>46</v>
      </c>
      <c r="E107" s="7"/>
      <c r="F107" s="68"/>
      <c r="G107" s="7"/>
      <c r="H107" s="21"/>
      <c r="I107" s="21"/>
      <c r="J107" s="21">
        <f>SUM(J96:J106)</f>
        <v>0</v>
      </c>
      <c r="K107" s="84"/>
    </row>
    <row r="108" spans="1:11">
      <c r="A108" s="48"/>
      <c r="B108" s="50"/>
      <c r="C108" s="43" t="s">
        <v>98</v>
      </c>
      <c r="D108" s="44">
        <v>1</v>
      </c>
      <c r="E108" s="45" t="s">
        <v>15</v>
      </c>
      <c r="F108" s="55" t="s">
        <v>70</v>
      </c>
      <c r="G108" s="45" t="s">
        <v>17</v>
      </c>
      <c r="H108" s="47">
        <v>1</v>
      </c>
      <c r="I108" s="47"/>
      <c r="J108" s="72">
        <f t="shared" ref="J108:J116" si="10">I108*H108</f>
        <v>0</v>
      </c>
      <c r="K108" s="73" t="s">
        <v>20</v>
      </c>
    </row>
    <row r="109" ht="38.25" spans="1:11">
      <c r="A109" s="48"/>
      <c r="B109" s="50"/>
      <c r="C109" s="49"/>
      <c r="D109" s="51">
        <v>2</v>
      </c>
      <c r="E109" s="9" t="s">
        <v>21</v>
      </c>
      <c r="F109" s="16" t="s">
        <v>99</v>
      </c>
      <c r="G109" s="9" t="s">
        <v>17</v>
      </c>
      <c r="H109" s="10">
        <v>1</v>
      </c>
      <c r="I109" s="27"/>
      <c r="J109" s="27">
        <f t="shared" si="10"/>
        <v>0</v>
      </c>
      <c r="K109" s="76" t="s">
        <v>23</v>
      </c>
    </row>
    <row r="110" ht="25.5" spans="1:11">
      <c r="A110" s="48"/>
      <c r="B110" s="50"/>
      <c r="C110" s="49"/>
      <c r="D110" s="51">
        <v>3</v>
      </c>
      <c r="E110" s="9" t="s">
        <v>49</v>
      </c>
      <c r="F110" s="16" t="s">
        <v>50</v>
      </c>
      <c r="G110" s="9" t="s">
        <v>17</v>
      </c>
      <c r="H110" s="10">
        <v>2</v>
      </c>
      <c r="I110" s="10"/>
      <c r="J110" s="27">
        <f t="shared" si="10"/>
        <v>0</v>
      </c>
      <c r="K110" s="76" t="s">
        <v>51</v>
      </c>
    </row>
    <row r="111" ht="25.5" spans="1:11">
      <c r="A111" s="48"/>
      <c r="B111" s="50"/>
      <c r="C111" s="49"/>
      <c r="D111" s="51">
        <v>4</v>
      </c>
      <c r="E111" s="9" t="s">
        <v>25</v>
      </c>
      <c r="F111" s="52" t="s">
        <v>100</v>
      </c>
      <c r="G111" s="9" t="s">
        <v>17</v>
      </c>
      <c r="H111" s="10">
        <v>2</v>
      </c>
      <c r="I111" s="10"/>
      <c r="J111" s="27">
        <f t="shared" si="10"/>
        <v>0</v>
      </c>
      <c r="K111" s="76" t="s">
        <v>27</v>
      </c>
    </row>
    <row r="112" ht="26" customHeight="1" spans="1:11">
      <c r="A112" s="48"/>
      <c r="B112" s="50"/>
      <c r="C112" s="49"/>
      <c r="D112" s="51">
        <v>5</v>
      </c>
      <c r="E112" s="9" t="s">
        <v>29</v>
      </c>
      <c r="F112" s="26" t="s">
        <v>30</v>
      </c>
      <c r="G112" s="9" t="s">
        <v>31</v>
      </c>
      <c r="H112" s="10">
        <v>1</v>
      </c>
      <c r="I112" s="3"/>
      <c r="J112" s="27">
        <f t="shared" si="10"/>
        <v>0</v>
      </c>
      <c r="K112" s="77" t="s">
        <v>53</v>
      </c>
    </row>
    <row r="113" ht="104" customHeight="1" spans="1:11">
      <c r="A113" s="48"/>
      <c r="B113" s="50"/>
      <c r="C113" s="49"/>
      <c r="D113" s="51">
        <v>6</v>
      </c>
      <c r="E113" s="9" t="s">
        <v>33</v>
      </c>
      <c r="F113" s="26" t="s">
        <v>81</v>
      </c>
      <c r="G113" s="9" t="s">
        <v>31</v>
      </c>
      <c r="H113" s="10">
        <v>1</v>
      </c>
      <c r="I113" s="3"/>
      <c r="J113" s="27">
        <f t="shared" si="10"/>
        <v>0</v>
      </c>
      <c r="K113" s="77" t="s">
        <v>82</v>
      </c>
    </row>
    <row r="114" ht="48" spans="1:11">
      <c r="A114" s="48"/>
      <c r="B114" s="50"/>
      <c r="C114" s="49"/>
      <c r="D114" s="51">
        <v>7</v>
      </c>
      <c r="E114" s="9" t="s">
        <v>36</v>
      </c>
      <c r="F114" s="26" t="s">
        <v>37</v>
      </c>
      <c r="G114" s="9" t="s">
        <v>31</v>
      </c>
      <c r="H114" s="10">
        <v>1</v>
      </c>
      <c r="I114" s="3"/>
      <c r="J114" s="27">
        <f t="shared" si="10"/>
        <v>0</v>
      </c>
      <c r="K114" s="78" t="s">
        <v>56</v>
      </c>
    </row>
    <row r="115" ht="60" spans="1:11">
      <c r="A115" s="48"/>
      <c r="B115" s="50"/>
      <c r="C115" s="49"/>
      <c r="D115" s="51">
        <v>8</v>
      </c>
      <c r="E115" s="9" t="s">
        <v>39</v>
      </c>
      <c r="F115" s="26" t="s">
        <v>40</v>
      </c>
      <c r="G115" s="9" t="s">
        <v>41</v>
      </c>
      <c r="H115" s="10">
        <v>1</v>
      </c>
      <c r="I115" s="3"/>
      <c r="J115" s="27">
        <f t="shared" si="10"/>
        <v>0</v>
      </c>
      <c r="K115" s="78" t="s">
        <v>42</v>
      </c>
    </row>
    <row r="116" spans="1:11">
      <c r="A116" s="48"/>
      <c r="B116" s="50"/>
      <c r="C116" s="49"/>
      <c r="D116" s="51">
        <v>9</v>
      </c>
      <c r="E116" s="9" t="s">
        <v>43</v>
      </c>
      <c r="F116" s="26" t="s">
        <v>58</v>
      </c>
      <c r="G116" s="9" t="s">
        <v>31</v>
      </c>
      <c r="H116" s="10">
        <v>1</v>
      </c>
      <c r="I116" s="3"/>
      <c r="J116" s="27">
        <f t="shared" si="10"/>
        <v>0</v>
      </c>
      <c r="K116" s="77" t="s">
        <v>59</v>
      </c>
    </row>
    <row r="117" spans="1:11">
      <c r="A117" s="48"/>
      <c r="B117" s="50"/>
      <c r="C117" s="89"/>
      <c r="D117" s="57" t="s">
        <v>46</v>
      </c>
      <c r="E117" s="58"/>
      <c r="F117" s="86"/>
      <c r="G117" s="58"/>
      <c r="H117" s="60"/>
      <c r="I117" s="100"/>
      <c r="J117" s="60">
        <f>SUM(J108:J116)</f>
        <v>0</v>
      </c>
      <c r="K117" s="101"/>
    </row>
    <row r="118" ht="14" customHeight="1" spans="1:11">
      <c r="A118" s="48"/>
      <c r="B118" s="53"/>
      <c r="C118" s="95" t="s">
        <v>101</v>
      </c>
      <c r="D118" s="96"/>
      <c r="E118" s="97"/>
      <c r="F118" s="98"/>
      <c r="G118" s="97"/>
      <c r="H118" s="99"/>
      <c r="I118" s="104"/>
      <c r="J118" s="99">
        <f>J107+J117</f>
        <v>0</v>
      </c>
      <c r="K118" s="71"/>
    </row>
    <row r="119" spans="1:11">
      <c r="A119" s="56"/>
      <c r="B119" s="95" t="s">
        <v>102</v>
      </c>
      <c r="C119" s="95"/>
      <c r="D119" s="96"/>
      <c r="E119" s="97"/>
      <c r="F119" s="98"/>
      <c r="G119" s="97"/>
      <c r="H119" s="99"/>
      <c r="I119" s="104"/>
      <c r="J119" s="99">
        <f>J35+J71+J95+J118</f>
        <v>0</v>
      </c>
      <c r="K119" s="71"/>
    </row>
    <row r="120" spans="1:11">
      <c r="A120" s="42" t="s">
        <v>103</v>
      </c>
      <c r="B120" s="69" t="s">
        <v>104</v>
      </c>
      <c r="C120" s="43"/>
      <c r="D120" s="44">
        <v>1</v>
      </c>
      <c r="E120" s="45" t="s">
        <v>15</v>
      </c>
      <c r="F120" s="55" t="s">
        <v>70</v>
      </c>
      <c r="G120" s="45" t="s">
        <v>17</v>
      </c>
      <c r="H120" s="47">
        <v>1</v>
      </c>
      <c r="I120" s="47"/>
      <c r="J120" s="72">
        <f t="shared" ref="J120:J128" si="11">I120*H120</f>
        <v>0</v>
      </c>
      <c r="K120" s="73" t="s">
        <v>20</v>
      </c>
    </row>
    <row r="121" ht="38.25" spans="1:11">
      <c r="A121" s="48"/>
      <c r="B121" s="61"/>
      <c r="C121" s="49"/>
      <c r="D121" s="51">
        <v>2</v>
      </c>
      <c r="E121" s="9" t="s">
        <v>21</v>
      </c>
      <c r="F121" s="16" t="s">
        <v>99</v>
      </c>
      <c r="G121" s="9" t="s">
        <v>17</v>
      </c>
      <c r="H121" s="10">
        <v>1</v>
      </c>
      <c r="I121" s="27"/>
      <c r="J121" s="27">
        <f t="shared" si="11"/>
        <v>0</v>
      </c>
      <c r="K121" s="76" t="s">
        <v>23</v>
      </c>
    </row>
    <row r="122" ht="25.5" spans="1:11">
      <c r="A122" s="48"/>
      <c r="B122" s="61"/>
      <c r="C122" s="49"/>
      <c r="D122" s="51">
        <v>3</v>
      </c>
      <c r="E122" s="9" t="s">
        <v>49</v>
      </c>
      <c r="F122" s="16" t="s">
        <v>50</v>
      </c>
      <c r="G122" s="9" t="s">
        <v>17</v>
      </c>
      <c r="H122" s="10">
        <v>3</v>
      </c>
      <c r="I122" s="10"/>
      <c r="J122" s="27">
        <f t="shared" si="11"/>
        <v>0</v>
      </c>
      <c r="K122" s="76" t="s">
        <v>51</v>
      </c>
    </row>
    <row r="123" ht="25.5" spans="1:11">
      <c r="A123" s="48"/>
      <c r="B123" s="61"/>
      <c r="C123" s="49"/>
      <c r="D123" s="51">
        <v>4</v>
      </c>
      <c r="E123" s="9" t="s">
        <v>25</v>
      </c>
      <c r="F123" s="52" t="s">
        <v>100</v>
      </c>
      <c r="G123" s="9" t="s">
        <v>17</v>
      </c>
      <c r="H123" s="10">
        <v>2</v>
      </c>
      <c r="I123" s="10"/>
      <c r="J123" s="27">
        <f t="shared" si="11"/>
        <v>0</v>
      </c>
      <c r="K123" s="76" t="s">
        <v>27</v>
      </c>
    </row>
    <row r="124" ht="34" customHeight="1" spans="1:11">
      <c r="A124" s="48"/>
      <c r="B124" s="61"/>
      <c r="C124" s="49"/>
      <c r="D124" s="51">
        <v>5</v>
      </c>
      <c r="E124" s="9" t="s">
        <v>29</v>
      </c>
      <c r="F124" s="26" t="s">
        <v>30</v>
      </c>
      <c r="G124" s="9" t="s">
        <v>31</v>
      </c>
      <c r="H124" s="10">
        <v>1</v>
      </c>
      <c r="I124" s="3"/>
      <c r="J124" s="27">
        <f t="shared" si="11"/>
        <v>0</v>
      </c>
      <c r="K124" s="77" t="s">
        <v>53</v>
      </c>
    </row>
    <row r="125" ht="105" customHeight="1" spans="1:11">
      <c r="A125" s="48"/>
      <c r="B125" s="61"/>
      <c r="C125" s="49"/>
      <c r="D125" s="51">
        <v>6</v>
      </c>
      <c r="E125" s="9" t="s">
        <v>33</v>
      </c>
      <c r="F125" s="26" t="s">
        <v>81</v>
      </c>
      <c r="G125" s="9" t="s">
        <v>31</v>
      </c>
      <c r="H125" s="10">
        <v>1</v>
      </c>
      <c r="I125" s="3"/>
      <c r="J125" s="27">
        <f t="shared" si="11"/>
        <v>0</v>
      </c>
      <c r="K125" s="77" t="s">
        <v>105</v>
      </c>
    </row>
    <row r="126" ht="48" spans="1:11">
      <c r="A126" s="48"/>
      <c r="B126" s="61"/>
      <c r="C126" s="49"/>
      <c r="D126" s="51">
        <v>7</v>
      </c>
      <c r="E126" s="9" t="s">
        <v>36</v>
      </c>
      <c r="F126" s="26" t="s">
        <v>37</v>
      </c>
      <c r="G126" s="9" t="s">
        <v>31</v>
      </c>
      <c r="H126" s="10">
        <v>1</v>
      </c>
      <c r="I126" s="3"/>
      <c r="J126" s="27">
        <f t="shared" si="11"/>
        <v>0</v>
      </c>
      <c r="K126" s="78" t="s">
        <v>56</v>
      </c>
    </row>
    <row r="127" ht="60" spans="1:11">
      <c r="A127" s="48"/>
      <c r="B127" s="61"/>
      <c r="C127" s="49"/>
      <c r="D127" s="51">
        <v>8</v>
      </c>
      <c r="E127" s="9" t="s">
        <v>39</v>
      </c>
      <c r="F127" s="26" t="s">
        <v>40</v>
      </c>
      <c r="G127" s="9" t="s">
        <v>41</v>
      </c>
      <c r="H127" s="10">
        <v>1</v>
      </c>
      <c r="I127" s="3"/>
      <c r="J127" s="27">
        <f t="shared" si="11"/>
        <v>0</v>
      </c>
      <c r="K127" s="78" t="s">
        <v>42</v>
      </c>
    </row>
    <row r="128" spans="1:11">
      <c r="A128" s="48"/>
      <c r="B128" s="61"/>
      <c r="C128" s="49"/>
      <c r="D128" s="51">
        <v>9</v>
      </c>
      <c r="E128" s="9" t="s">
        <v>43</v>
      </c>
      <c r="F128" s="26" t="s">
        <v>58</v>
      </c>
      <c r="G128" s="9" t="s">
        <v>31</v>
      </c>
      <c r="H128" s="10">
        <v>1</v>
      </c>
      <c r="I128" s="3"/>
      <c r="J128" s="27">
        <f t="shared" si="11"/>
        <v>0</v>
      </c>
      <c r="K128" s="77" t="s">
        <v>106</v>
      </c>
    </row>
    <row r="129" spans="1:11">
      <c r="A129" s="48"/>
      <c r="B129" s="85"/>
      <c r="C129" s="89"/>
      <c r="D129" s="54" t="s">
        <v>46</v>
      </c>
      <c r="E129" s="7"/>
      <c r="F129" s="68"/>
      <c r="G129" s="7"/>
      <c r="H129" s="21"/>
      <c r="I129" s="83"/>
      <c r="J129" s="21">
        <f>SUM(J120:J128)</f>
        <v>0</v>
      </c>
      <c r="K129" s="103"/>
    </row>
    <row r="130" spans="1:11">
      <c r="A130" s="48"/>
      <c r="B130" s="69" t="s">
        <v>107</v>
      </c>
      <c r="C130" s="43"/>
      <c r="D130" s="44">
        <v>1</v>
      </c>
      <c r="E130" s="45" t="s">
        <v>15</v>
      </c>
      <c r="F130" s="46" t="s">
        <v>16</v>
      </c>
      <c r="G130" s="45" t="s">
        <v>17</v>
      </c>
      <c r="H130" s="47">
        <v>1</v>
      </c>
      <c r="I130" s="47"/>
      <c r="J130" s="72">
        <f t="shared" ref="J130:J138" si="12">I130*H130</f>
        <v>0</v>
      </c>
      <c r="K130" s="73" t="s">
        <v>18</v>
      </c>
    </row>
    <row r="131" ht="38.25" spans="1:11">
      <c r="A131" s="48"/>
      <c r="B131" s="61"/>
      <c r="C131" s="49"/>
      <c r="D131" s="51">
        <v>2</v>
      </c>
      <c r="E131" s="9" t="s">
        <v>21</v>
      </c>
      <c r="F131" s="16" t="s">
        <v>108</v>
      </c>
      <c r="G131" s="9" t="s">
        <v>17</v>
      </c>
      <c r="H131" s="10">
        <v>1</v>
      </c>
      <c r="I131" s="27"/>
      <c r="J131" s="27">
        <f t="shared" si="12"/>
        <v>0</v>
      </c>
      <c r="K131" s="76" t="s">
        <v>23</v>
      </c>
    </row>
    <row r="132" ht="25.5" spans="1:11">
      <c r="A132" s="48"/>
      <c r="B132" s="61"/>
      <c r="C132" s="49"/>
      <c r="D132" s="51">
        <v>3</v>
      </c>
      <c r="E132" s="9" t="s">
        <v>49</v>
      </c>
      <c r="F132" s="16" t="s">
        <v>80</v>
      </c>
      <c r="G132" s="9" t="s">
        <v>17</v>
      </c>
      <c r="H132" s="10">
        <v>4</v>
      </c>
      <c r="I132" s="10"/>
      <c r="J132" s="27">
        <f t="shared" si="12"/>
        <v>0</v>
      </c>
      <c r="K132" s="76" t="s">
        <v>51</v>
      </c>
    </row>
    <row r="133" ht="25.5" spans="1:11">
      <c r="A133" s="48"/>
      <c r="B133" s="61"/>
      <c r="C133" s="49"/>
      <c r="D133" s="51">
        <v>4</v>
      </c>
      <c r="E133" s="9" t="s">
        <v>25</v>
      </c>
      <c r="F133" s="16" t="s">
        <v>86</v>
      </c>
      <c r="G133" s="9" t="s">
        <v>17</v>
      </c>
      <c r="H133" s="10">
        <v>1</v>
      </c>
      <c r="I133" s="10"/>
      <c r="J133" s="27">
        <f t="shared" si="12"/>
        <v>0</v>
      </c>
      <c r="K133" s="76" t="s">
        <v>27</v>
      </c>
    </row>
    <row r="134" ht="29" customHeight="1" spans="1:11">
      <c r="A134" s="48"/>
      <c r="B134" s="61"/>
      <c r="C134" s="49"/>
      <c r="D134" s="51">
        <v>5</v>
      </c>
      <c r="E134" s="9" t="s">
        <v>29</v>
      </c>
      <c r="F134" s="26" t="s">
        <v>30</v>
      </c>
      <c r="G134" s="9" t="s">
        <v>31</v>
      </c>
      <c r="H134" s="10">
        <v>1</v>
      </c>
      <c r="I134" s="3"/>
      <c r="J134" s="27">
        <f t="shared" si="12"/>
        <v>0</v>
      </c>
      <c r="K134" s="77" t="s">
        <v>109</v>
      </c>
    </row>
    <row r="135" ht="93" customHeight="1" spans="1:11">
      <c r="A135" s="48"/>
      <c r="B135" s="61"/>
      <c r="C135" s="49"/>
      <c r="D135" s="51">
        <v>6</v>
      </c>
      <c r="E135" s="9" t="s">
        <v>33</v>
      </c>
      <c r="F135" s="26" t="s">
        <v>81</v>
      </c>
      <c r="G135" s="9" t="s">
        <v>31</v>
      </c>
      <c r="H135" s="10">
        <v>1</v>
      </c>
      <c r="I135" s="3"/>
      <c r="J135" s="27">
        <f t="shared" si="12"/>
        <v>0</v>
      </c>
      <c r="K135" s="77" t="s">
        <v>75</v>
      </c>
    </row>
    <row r="136" ht="48" spans="1:11">
      <c r="A136" s="48"/>
      <c r="B136" s="61"/>
      <c r="C136" s="49"/>
      <c r="D136" s="51">
        <v>7</v>
      </c>
      <c r="E136" s="9" t="s">
        <v>36</v>
      </c>
      <c r="F136" s="26" t="s">
        <v>37</v>
      </c>
      <c r="G136" s="9" t="s">
        <v>31</v>
      </c>
      <c r="H136" s="10">
        <v>1</v>
      </c>
      <c r="I136" s="3"/>
      <c r="J136" s="27">
        <f t="shared" si="12"/>
        <v>0</v>
      </c>
      <c r="K136" s="78" t="s">
        <v>38</v>
      </c>
    </row>
    <row r="137" ht="60" spans="1:11">
      <c r="A137" s="48"/>
      <c r="B137" s="61"/>
      <c r="C137" s="49"/>
      <c r="D137" s="51">
        <v>8</v>
      </c>
      <c r="E137" s="9" t="s">
        <v>39</v>
      </c>
      <c r="F137" s="26" t="s">
        <v>40</v>
      </c>
      <c r="G137" s="9" t="s">
        <v>41</v>
      </c>
      <c r="H137" s="10">
        <v>1</v>
      </c>
      <c r="I137" s="3"/>
      <c r="J137" s="27">
        <f t="shared" si="12"/>
        <v>0</v>
      </c>
      <c r="K137" s="78" t="s">
        <v>42</v>
      </c>
    </row>
    <row r="138" spans="1:11">
      <c r="A138" s="48"/>
      <c r="B138" s="61"/>
      <c r="C138" s="49"/>
      <c r="D138" s="51">
        <v>9</v>
      </c>
      <c r="E138" s="9" t="s">
        <v>43</v>
      </c>
      <c r="F138" s="26" t="s">
        <v>58</v>
      </c>
      <c r="G138" s="9" t="s">
        <v>31</v>
      </c>
      <c r="H138" s="10">
        <v>1</v>
      </c>
      <c r="I138" s="3"/>
      <c r="J138" s="27">
        <f t="shared" si="12"/>
        <v>0</v>
      </c>
      <c r="K138" s="77" t="s">
        <v>106</v>
      </c>
    </row>
    <row r="139" spans="1:11">
      <c r="A139" s="48"/>
      <c r="B139" s="85"/>
      <c r="C139" s="89"/>
      <c r="D139" s="54" t="s">
        <v>46</v>
      </c>
      <c r="E139" s="7"/>
      <c r="F139" s="68"/>
      <c r="G139" s="7"/>
      <c r="H139" s="21"/>
      <c r="I139" s="83"/>
      <c r="J139" s="21">
        <f>SUM(J130:J138)</f>
        <v>0</v>
      </c>
      <c r="K139" s="84"/>
    </row>
    <row r="140" spans="1:11">
      <c r="A140" s="48"/>
      <c r="B140" s="69" t="s">
        <v>110</v>
      </c>
      <c r="C140" s="43"/>
      <c r="D140" s="44">
        <v>1</v>
      </c>
      <c r="E140" s="45" t="s">
        <v>15</v>
      </c>
      <c r="F140" s="46" t="s">
        <v>16</v>
      </c>
      <c r="G140" s="45" t="s">
        <v>17</v>
      </c>
      <c r="H140" s="47">
        <v>1</v>
      </c>
      <c r="I140" s="47"/>
      <c r="J140" s="72">
        <f t="shared" ref="J140:J150" si="13">I140*H140</f>
        <v>0</v>
      </c>
      <c r="K140" s="73" t="s">
        <v>18</v>
      </c>
    </row>
    <row r="141" spans="1:11">
      <c r="A141" s="48"/>
      <c r="B141" s="61"/>
      <c r="C141" s="49"/>
      <c r="D141" s="51">
        <v>2</v>
      </c>
      <c r="E141" s="23"/>
      <c r="F141" s="26" t="s">
        <v>70</v>
      </c>
      <c r="G141" s="23" t="s">
        <v>17</v>
      </c>
      <c r="H141" s="3">
        <v>1</v>
      </c>
      <c r="I141" s="3"/>
      <c r="J141" s="27">
        <f t="shared" si="13"/>
        <v>0</v>
      </c>
      <c r="K141" s="75" t="s">
        <v>20</v>
      </c>
    </row>
    <row r="142" ht="38.25" spans="1:11">
      <c r="A142" s="48"/>
      <c r="B142" s="61"/>
      <c r="C142" s="49"/>
      <c r="D142" s="51">
        <v>3</v>
      </c>
      <c r="E142" s="9" t="s">
        <v>21</v>
      </c>
      <c r="F142" s="16" t="s">
        <v>108</v>
      </c>
      <c r="G142" s="9" t="s">
        <v>17</v>
      </c>
      <c r="H142" s="10">
        <v>1</v>
      </c>
      <c r="I142" s="27"/>
      <c r="J142" s="27">
        <f t="shared" si="13"/>
        <v>0</v>
      </c>
      <c r="K142" s="76" t="s">
        <v>23</v>
      </c>
    </row>
    <row r="143" ht="38.25" spans="1:11">
      <c r="A143" s="48"/>
      <c r="B143" s="61"/>
      <c r="C143" s="49"/>
      <c r="D143" s="51">
        <v>4</v>
      </c>
      <c r="E143" s="9"/>
      <c r="F143" s="16" t="s">
        <v>72</v>
      </c>
      <c r="G143" s="9" t="s">
        <v>17</v>
      </c>
      <c r="H143" s="10">
        <v>1</v>
      </c>
      <c r="I143" s="27"/>
      <c r="J143" s="27">
        <f t="shared" si="13"/>
        <v>0</v>
      </c>
      <c r="K143" s="76" t="s">
        <v>23</v>
      </c>
    </row>
    <row r="144" ht="25.5" spans="1:11">
      <c r="A144" s="48"/>
      <c r="B144" s="61"/>
      <c r="C144" s="49"/>
      <c r="D144" s="51">
        <v>5</v>
      </c>
      <c r="E144" s="9" t="s">
        <v>25</v>
      </c>
      <c r="F144" s="16" t="s">
        <v>86</v>
      </c>
      <c r="G144" s="9" t="s">
        <v>17</v>
      </c>
      <c r="H144" s="10">
        <v>2</v>
      </c>
      <c r="I144" s="10"/>
      <c r="J144" s="27">
        <f t="shared" si="13"/>
        <v>0</v>
      </c>
      <c r="K144" s="76" t="s">
        <v>27</v>
      </c>
    </row>
    <row r="145" ht="25.5" spans="1:11">
      <c r="A145" s="48"/>
      <c r="B145" s="61"/>
      <c r="C145" s="49"/>
      <c r="D145" s="51">
        <v>6</v>
      </c>
      <c r="E145" s="9"/>
      <c r="F145" s="52" t="s">
        <v>100</v>
      </c>
      <c r="G145" s="9" t="s">
        <v>17</v>
      </c>
      <c r="H145" s="10">
        <v>2</v>
      </c>
      <c r="I145" s="10"/>
      <c r="J145" s="27">
        <f t="shared" si="13"/>
        <v>0</v>
      </c>
      <c r="K145" s="76" t="s">
        <v>27</v>
      </c>
    </row>
    <row r="146" ht="31" customHeight="1" spans="1:11">
      <c r="A146" s="48"/>
      <c r="B146" s="61"/>
      <c r="C146" s="49"/>
      <c r="D146" s="51">
        <v>7</v>
      </c>
      <c r="E146" s="9" t="s">
        <v>29</v>
      </c>
      <c r="F146" s="26" t="s">
        <v>30</v>
      </c>
      <c r="G146" s="9" t="s">
        <v>31</v>
      </c>
      <c r="H146" s="10">
        <v>1</v>
      </c>
      <c r="I146" s="3"/>
      <c r="J146" s="27">
        <f t="shared" si="13"/>
        <v>0</v>
      </c>
      <c r="K146" s="77" t="s">
        <v>111</v>
      </c>
    </row>
    <row r="147" ht="80" customHeight="1" spans="1:11">
      <c r="A147" s="48"/>
      <c r="B147" s="61"/>
      <c r="C147" s="49"/>
      <c r="D147" s="51">
        <v>8</v>
      </c>
      <c r="E147" s="9" t="s">
        <v>33</v>
      </c>
      <c r="F147" s="26" t="s">
        <v>34</v>
      </c>
      <c r="G147" s="9" t="s">
        <v>31</v>
      </c>
      <c r="H147" s="10">
        <v>1</v>
      </c>
      <c r="I147" s="3"/>
      <c r="J147" s="27">
        <f t="shared" si="13"/>
        <v>0</v>
      </c>
      <c r="K147" s="77" t="s">
        <v>112</v>
      </c>
    </row>
    <row r="148" ht="48" spans="1:11">
      <c r="A148" s="48"/>
      <c r="B148" s="61"/>
      <c r="C148" s="49"/>
      <c r="D148" s="51">
        <v>9</v>
      </c>
      <c r="E148" s="9" t="s">
        <v>36</v>
      </c>
      <c r="F148" s="26" t="s">
        <v>37</v>
      </c>
      <c r="G148" s="9" t="s">
        <v>31</v>
      </c>
      <c r="H148" s="10">
        <v>1</v>
      </c>
      <c r="I148" s="3"/>
      <c r="J148" s="27">
        <f t="shared" si="13"/>
        <v>0</v>
      </c>
      <c r="K148" s="78" t="s">
        <v>38</v>
      </c>
    </row>
    <row r="149" ht="60" spans="1:11">
      <c r="A149" s="48"/>
      <c r="B149" s="61"/>
      <c r="C149" s="49"/>
      <c r="D149" s="51">
        <v>10</v>
      </c>
      <c r="E149" s="9" t="s">
        <v>39</v>
      </c>
      <c r="F149" s="26" t="s">
        <v>40</v>
      </c>
      <c r="G149" s="9" t="s">
        <v>41</v>
      </c>
      <c r="H149" s="10">
        <v>2</v>
      </c>
      <c r="I149" s="3"/>
      <c r="J149" s="27">
        <f t="shared" si="13"/>
        <v>0</v>
      </c>
      <c r="K149" s="78" t="s">
        <v>42</v>
      </c>
    </row>
    <row r="150" ht="24" spans="1:11">
      <c r="A150" s="48"/>
      <c r="B150" s="61"/>
      <c r="C150" s="49"/>
      <c r="D150" s="51">
        <v>11</v>
      </c>
      <c r="E150" s="9" t="s">
        <v>43</v>
      </c>
      <c r="F150" s="26" t="s">
        <v>44</v>
      </c>
      <c r="G150" s="9" t="s">
        <v>31</v>
      </c>
      <c r="H150" s="10">
        <v>1</v>
      </c>
      <c r="I150" s="3"/>
      <c r="J150" s="27">
        <f t="shared" si="13"/>
        <v>0</v>
      </c>
      <c r="K150" s="77" t="s">
        <v>113</v>
      </c>
    </row>
    <row r="151" spans="1:11">
      <c r="A151" s="48"/>
      <c r="B151" s="85"/>
      <c r="C151" s="89"/>
      <c r="D151" s="57" t="s">
        <v>46</v>
      </c>
      <c r="E151" s="58"/>
      <c r="F151" s="59"/>
      <c r="G151" s="58"/>
      <c r="H151" s="60"/>
      <c r="I151" s="80"/>
      <c r="J151" s="60">
        <f>SUM(J140:J150)</f>
        <v>0</v>
      </c>
      <c r="K151" s="81"/>
    </row>
    <row r="152" spans="1:11">
      <c r="A152" s="48"/>
      <c r="B152" s="105" t="s">
        <v>114</v>
      </c>
      <c r="C152" s="95"/>
      <c r="D152" s="106"/>
      <c r="E152" s="107"/>
      <c r="F152" s="41"/>
      <c r="G152" s="40"/>
      <c r="H152" s="41"/>
      <c r="I152" s="41"/>
      <c r="J152" s="99">
        <f>J129+J139+J151</f>
        <v>0</v>
      </c>
      <c r="K152" s="71"/>
    </row>
    <row r="153" spans="1:11">
      <c r="A153" s="108" t="s">
        <v>115</v>
      </c>
      <c r="B153" s="109" t="s">
        <v>116</v>
      </c>
      <c r="C153" s="110"/>
      <c r="D153" s="111">
        <v>1</v>
      </c>
      <c r="E153" s="112" t="s">
        <v>117</v>
      </c>
      <c r="F153" s="113" t="s">
        <v>118</v>
      </c>
      <c r="G153" s="112" t="s">
        <v>17</v>
      </c>
      <c r="H153" s="113">
        <v>3</v>
      </c>
      <c r="I153" s="113"/>
      <c r="J153" s="72">
        <f t="shared" ref="J153:J158" si="14">I153*H153</f>
        <v>0</v>
      </c>
      <c r="K153" s="76" t="s">
        <v>119</v>
      </c>
    </row>
    <row r="154" ht="25.5" spans="1:11">
      <c r="A154" s="114"/>
      <c r="B154" s="115"/>
      <c r="C154" s="116"/>
      <c r="D154" s="117">
        <v>2</v>
      </c>
      <c r="E154" s="9" t="s">
        <v>120</v>
      </c>
      <c r="F154" s="25" t="s">
        <v>121</v>
      </c>
      <c r="G154" s="9" t="s">
        <v>17</v>
      </c>
      <c r="H154" s="10">
        <v>4</v>
      </c>
      <c r="I154" s="10"/>
      <c r="J154" s="10">
        <f>H154*I154</f>
        <v>0</v>
      </c>
      <c r="K154" s="76" t="s">
        <v>122</v>
      </c>
    </row>
    <row r="155" spans="1:11">
      <c r="A155" s="114"/>
      <c r="B155" s="115"/>
      <c r="C155" s="116"/>
      <c r="D155" s="117">
        <v>3</v>
      </c>
      <c r="E155" s="9" t="s">
        <v>123</v>
      </c>
      <c r="F155" s="10" t="s">
        <v>124</v>
      </c>
      <c r="G155" s="9" t="s">
        <v>17</v>
      </c>
      <c r="H155" s="10">
        <v>1</v>
      </c>
      <c r="I155" s="10"/>
      <c r="J155" s="10">
        <f>H155*I155</f>
        <v>0</v>
      </c>
      <c r="K155" s="133" t="s">
        <v>125</v>
      </c>
    </row>
    <row r="156" ht="171" customHeight="1" spans="1:11">
      <c r="A156" s="114"/>
      <c r="B156" s="115"/>
      <c r="C156" s="116"/>
      <c r="D156" s="117">
        <v>4</v>
      </c>
      <c r="E156" s="9" t="s">
        <v>33</v>
      </c>
      <c r="F156" s="26" t="s">
        <v>34</v>
      </c>
      <c r="G156" s="9" t="s">
        <v>31</v>
      </c>
      <c r="H156" s="10">
        <v>1</v>
      </c>
      <c r="I156" s="3"/>
      <c r="J156" s="27">
        <f t="shared" si="14"/>
        <v>0</v>
      </c>
      <c r="K156" s="77" t="s">
        <v>126</v>
      </c>
    </row>
    <row r="157" ht="48" spans="1:11">
      <c r="A157" s="114"/>
      <c r="B157" s="115"/>
      <c r="C157" s="116"/>
      <c r="D157" s="117">
        <v>5</v>
      </c>
      <c r="E157" s="9" t="s">
        <v>36</v>
      </c>
      <c r="F157" s="26" t="s">
        <v>37</v>
      </c>
      <c r="G157" s="9" t="s">
        <v>31</v>
      </c>
      <c r="H157" s="10">
        <v>1</v>
      </c>
      <c r="I157" s="3"/>
      <c r="J157" s="27">
        <f t="shared" si="14"/>
        <v>0</v>
      </c>
      <c r="K157" s="78" t="s">
        <v>127</v>
      </c>
    </row>
    <row r="158" ht="52" customHeight="1" spans="1:11">
      <c r="A158" s="114"/>
      <c r="B158" s="115"/>
      <c r="C158" s="116"/>
      <c r="D158" s="117">
        <v>6</v>
      </c>
      <c r="E158" s="9" t="s">
        <v>39</v>
      </c>
      <c r="F158" s="26" t="s">
        <v>40</v>
      </c>
      <c r="G158" s="9" t="s">
        <v>41</v>
      </c>
      <c r="H158" s="10">
        <v>3</v>
      </c>
      <c r="I158" s="3"/>
      <c r="J158" s="27">
        <f t="shared" si="14"/>
        <v>0</v>
      </c>
      <c r="K158" s="134" t="s">
        <v>128</v>
      </c>
    </row>
    <row r="159" spans="1:11">
      <c r="A159" s="114"/>
      <c r="B159" s="118"/>
      <c r="C159" s="119"/>
      <c r="D159" s="120" t="s">
        <v>46</v>
      </c>
      <c r="E159" s="121"/>
      <c r="F159" s="122"/>
      <c r="G159" s="123"/>
      <c r="H159" s="122"/>
      <c r="I159" s="122"/>
      <c r="J159" s="122">
        <f>SUM(J153:J158)</f>
        <v>0</v>
      </c>
      <c r="K159" s="135"/>
    </row>
    <row r="160" s="31" customFormat="1" ht="13.5" spans="1:11">
      <c r="A160" s="124" t="s">
        <v>129</v>
      </c>
      <c r="B160" s="125"/>
      <c r="C160" s="125"/>
      <c r="D160" s="126"/>
      <c r="E160" s="127"/>
      <c r="F160" s="128"/>
      <c r="G160" s="126"/>
      <c r="H160" s="128"/>
      <c r="I160" s="128"/>
      <c r="J160" s="128">
        <f>J119+J152+J159</f>
        <v>0</v>
      </c>
      <c r="K160" s="136"/>
    </row>
    <row r="161" s="31" customFormat="1" ht="27" customHeight="1" spans="1:11">
      <c r="A161" s="129" t="s">
        <v>130</v>
      </c>
      <c r="B161" s="130"/>
      <c r="C161" s="130"/>
      <c r="D161" s="130"/>
      <c r="E161" s="131"/>
      <c r="F161" s="132"/>
      <c r="G161" s="130"/>
      <c r="H161" s="132"/>
      <c r="I161" s="132"/>
      <c r="J161" s="132"/>
      <c r="K161" s="137"/>
    </row>
  </sheetData>
  <mergeCells count="49">
    <mergeCell ref="A1:K1"/>
    <mergeCell ref="C35:D35"/>
    <mergeCell ref="C71:D71"/>
    <mergeCell ref="C95:D95"/>
    <mergeCell ref="C118:D118"/>
    <mergeCell ref="B119:D119"/>
    <mergeCell ref="B152:D152"/>
    <mergeCell ref="A160:C160"/>
    <mergeCell ref="A161:K161"/>
    <mergeCell ref="A3:A119"/>
    <mergeCell ref="A120:A152"/>
    <mergeCell ref="A153:A159"/>
    <mergeCell ref="B3:B35"/>
    <mergeCell ref="B36:B71"/>
    <mergeCell ref="B72:B95"/>
    <mergeCell ref="B96:B118"/>
    <mergeCell ref="C3:C14"/>
    <mergeCell ref="C15:C24"/>
    <mergeCell ref="C25:C34"/>
    <mergeCell ref="C36:C48"/>
    <mergeCell ref="C49:C59"/>
    <mergeCell ref="C60:C70"/>
    <mergeCell ref="C72:C83"/>
    <mergeCell ref="C84:C94"/>
    <mergeCell ref="C96:C107"/>
    <mergeCell ref="C108:C117"/>
    <mergeCell ref="E3:E4"/>
    <mergeCell ref="E5:E6"/>
    <mergeCell ref="E7:E8"/>
    <mergeCell ref="E26:E27"/>
    <mergeCell ref="E36:E37"/>
    <mergeCell ref="E38:E39"/>
    <mergeCell ref="E40:E41"/>
    <mergeCell ref="E51:E52"/>
    <mergeCell ref="E61:E62"/>
    <mergeCell ref="E72:E73"/>
    <mergeCell ref="E74:E75"/>
    <mergeCell ref="E76:E77"/>
    <mergeCell ref="E86:E87"/>
    <mergeCell ref="E96:E97"/>
    <mergeCell ref="E98:E99"/>
    <mergeCell ref="E100:E101"/>
    <mergeCell ref="E140:E141"/>
    <mergeCell ref="E142:E143"/>
    <mergeCell ref="E144:E145"/>
    <mergeCell ref="B120:C129"/>
    <mergeCell ref="B130:C139"/>
    <mergeCell ref="B140:C151"/>
    <mergeCell ref="B153:C159"/>
  </mergeCells>
  <pageMargins left="0.75" right="0.75" top="1" bottom="1" header="0.511805555555556" footer="0.51180555555555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M56"/>
  <sheetViews>
    <sheetView zoomScale="120" zoomScaleNormal="120" topLeftCell="D9" workbookViewId="0">
      <selection activeCell="E57" sqref="E57"/>
    </sheetView>
  </sheetViews>
  <sheetFormatPr defaultColWidth="17.5583333333333" defaultRowHeight="14.25"/>
  <cols>
    <col min="1" max="3" width="17.5583333333333" style="1"/>
    <col min="4" max="4" width="5.55833333333333" style="1" customWidth="1"/>
    <col min="5" max="5" width="20.1083333333333" style="1" customWidth="1"/>
    <col min="6" max="6" width="19.275" style="1" customWidth="1"/>
    <col min="7" max="8" width="5.55833333333333" style="1" customWidth="1"/>
    <col min="9" max="10" width="9.55833333333333" style="1" customWidth="1"/>
    <col min="11" max="11" width="12.5" style="1" customWidth="1"/>
    <col min="12" max="16384" width="17.5583333333333" style="1"/>
  </cols>
  <sheetData>
    <row r="2" spans="4:11">
      <c r="D2" s="2" t="s">
        <v>131</v>
      </c>
      <c r="E2" s="2" t="s">
        <v>5</v>
      </c>
      <c r="F2" s="2" t="s">
        <v>132</v>
      </c>
      <c r="G2" s="2" t="s">
        <v>7</v>
      </c>
      <c r="H2" s="2" t="s">
        <v>8</v>
      </c>
      <c r="I2" s="2" t="s">
        <v>133</v>
      </c>
      <c r="J2" s="2" t="s">
        <v>134</v>
      </c>
      <c r="K2" s="2" t="s">
        <v>11</v>
      </c>
    </row>
    <row r="3" spans="4:11">
      <c r="D3" s="3"/>
      <c r="E3" s="4" t="s">
        <v>135</v>
      </c>
      <c r="F3" s="5"/>
      <c r="G3" s="5"/>
      <c r="H3" s="5"/>
      <c r="I3" s="5"/>
      <c r="J3" s="30"/>
      <c r="K3" s="27"/>
    </row>
    <row r="4" spans="4:11">
      <c r="D4" s="6">
        <v>1</v>
      </c>
      <c r="E4" s="7" t="s">
        <v>136</v>
      </c>
      <c r="F4" s="8" t="s">
        <v>137</v>
      </c>
      <c r="G4" s="9" t="s">
        <v>17</v>
      </c>
      <c r="H4" s="10">
        <v>6</v>
      </c>
      <c r="I4" s="3">
        <v>40500</v>
      </c>
      <c r="J4" s="10">
        <f>H4*I4</f>
        <v>243000</v>
      </c>
      <c r="K4" s="17" t="s">
        <v>138</v>
      </c>
    </row>
    <row r="5" spans="4:11">
      <c r="D5" s="11"/>
      <c r="E5" s="12"/>
      <c r="F5" s="13"/>
      <c r="G5" s="9" t="s">
        <v>17</v>
      </c>
      <c r="H5" s="10">
        <v>6</v>
      </c>
      <c r="I5" s="3">
        <v>26300</v>
      </c>
      <c r="J5" s="10">
        <f t="shared" ref="J5:J20" si="0">H5*I5</f>
        <v>157800</v>
      </c>
      <c r="K5" s="17" t="s">
        <v>139</v>
      </c>
    </row>
    <row r="6" spans="4:11">
      <c r="D6" s="6">
        <v>2</v>
      </c>
      <c r="E6" s="12"/>
      <c r="F6" s="8" t="s">
        <v>140</v>
      </c>
      <c r="G6" s="9" t="s">
        <v>17</v>
      </c>
      <c r="H6" s="10">
        <v>9</v>
      </c>
      <c r="I6" s="3">
        <v>58500</v>
      </c>
      <c r="J6" s="10">
        <f t="shared" si="0"/>
        <v>526500</v>
      </c>
      <c r="K6" s="17" t="s">
        <v>138</v>
      </c>
    </row>
    <row r="7" spans="4:11">
      <c r="D7" s="11"/>
      <c r="E7" s="12"/>
      <c r="F7" s="13"/>
      <c r="G7" s="9" t="s">
        <v>17</v>
      </c>
      <c r="H7" s="10">
        <v>9</v>
      </c>
      <c r="I7" s="3">
        <v>31300</v>
      </c>
      <c r="J7" s="10">
        <f t="shared" si="0"/>
        <v>281700</v>
      </c>
      <c r="K7" s="17" t="s">
        <v>139</v>
      </c>
    </row>
    <row r="8" spans="4:11">
      <c r="D8" s="14">
        <v>3</v>
      </c>
      <c r="E8" s="12"/>
      <c r="F8" s="8" t="s">
        <v>141</v>
      </c>
      <c r="G8" s="9" t="s">
        <v>17</v>
      </c>
      <c r="H8" s="10">
        <v>4</v>
      </c>
      <c r="I8" s="3">
        <v>78000</v>
      </c>
      <c r="J8" s="10">
        <f t="shared" si="0"/>
        <v>312000</v>
      </c>
      <c r="K8" s="17" t="s">
        <v>138</v>
      </c>
    </row>
    <row r="9" spans="4:11">
      <c r="D9" s="11"/>
      <c r="E9" s="15"/>
      <c r="F9" s="13"/>
      <c r="G9" s="9" t="s">
        <v>17</v>
      </c>
      <c r="H9" s="10">
        <v>4</v>
      </c>
      <c r="I9" s="3">
        <v>33600</v>
      </c>
      <c r="J9" s="10">
        <f t="shared" si="0"/>
        <v>134400</v>
      </c>
      <c r="K9" s="17" t="s">
        <v>139</v>
      </c>
    </row>
    <row r="10" ht="46" customHeight="1" spans="4:13">
      <c r="D10" s="3">
        <v>4</v>
      </c>
      <c r="E10" s="7" t="s">
        <v>21</v>
      </c>
      <c r="F10" s="16" t="s">
        <v>84</v>
      </c>
      <c r="G10" s="9" t="s">
        <v>17</v>
      </c>
      <c r="H10" s="10">
        <v>1</v>
      </c>
      <c r="I10" s="27">
        <v>17894</v>
      </c>
      <c r="J10" s="10">
        <f t="shared" si="0"/>
        <v>17894</v>
      </c>
      <c r="K10" s="2"/>
      <c r="M10" s="17"/>
    </row>
    <row r="11" ht="38.25" spans="4:13">
      <c r="D11" s="3">
        <v>5</v>
      </c>
      <c r="E11" s="12"/>
      <c r="F11" s="16" t="s">
        <v>85</v>
      </c>
      <c r="G11" s="9" t="s">
        <v>17</v>
      </c>
      <c r="H11" s="10">
        <v>1</v>
      </c>
      <c r="I11" s="27">
        <v>26243</v>
      </c>
      <c r="J11" s="10">
        <f t="shared" si="0"/>
        <v>26243</v>
      </c>
      <c r="K11" s="2"/>
      <c r="M11" s="17"/>
    </row>
    <row r="12" ht="38.25" spans="4:13">
      <c r="D12" s="3">
        <v>6</v>
      </c>
      <c r="E12" s="12"/>
      <c r="F12" s="16" t="s">
        <v>97</v>
      </c>
      <c r="G12" s="9" t="s">
        <v>17</v>
      </c>
      <c r="H12" s="10">
        <v>1</v>
      </c>
      <c r="I12" s="27">
        <v>28428</v>
      </c>
      <c r="J12" s="10">
        <f t="shared" si="0"/>
        <v>28428</v>
      </c>
      <c r="K12" s="2"/>
      <c r="M12" s="17"/>
    </row>
    <row r="13" ht="38.25" spans="4:13">
      <c r="D13" s="3">
        <v>7</v>
      </c>
      <c r="E13" s="12"/>
      <c r="F13" s="16" t="s">
        <v>99</v>
      </c>
      <c r="G13" s="9" t="s">
        <v>17</v>
      </c>
      <c r="H13" s="10">
        <v>3</v>
      </c>
      <c r="I13" s="27">
        <v>30049</v>
      </c>
      <c r="J13" s="10">
        <f t="shared" si="0"/>
        <v>90147</v>
      </c>
      <c r="K13" s="2"/>
      <c r="M13" s="17"/>
    </row>
    <row r="14" ht="38.25" spans="4:13">
      <c r="D14" s="3">
        <v>8</v>
      </c>
      <c r="E14" s="12"/>
      <c r="F14" s="16" t="s">
        <v>72</v>
      </c>
      <c r="G14" s="9" t="s">
        <v>17</v>
      </c>
      <c r="H14" s="10">
        <v>2</v>
      </c>
      <c r="I14" s="27">
        <v>32393</v>
      </c>
      <c r="J14" s="10">
        <f t="shared" si="0"/>
        <v>64786</v>
      </c>
      <c r="K14" s="2"/>
      <c r="M14" s="17"/>
    </row>
    <row r="15" ht="38.25" spans="4:13">
      <c r="D15" s="3">
        <v>9</v>
      </c>
      <c r="E15" s="12"/>
      <c r="F15" s="16" t="s">
        <v>24</v>
      </c>
      <c r="G15" s="9" t="s">
        <v>17</v>
      </c>
      <c r="H15" s="10">
        <v>2</v>
      </c>
      <c r="I15" s="27">
        <v>33375</v>
      </c>
      <c r="J15" s="10">
        <f t="shared" si="0"/>
        <v>66750</v>
      </c>
      <c r="K15" s="2"/>
      <c r="M15" s="17"/>
    </row>
    <row r="16" ht="38.25" spans="4:13">
      <c r="D16" s="3">
        <v>10</v>
      </c>
      <c r="E16" s="12"/>
      <c r="F16" s="16" t="s">
        <v>48</v>
      </c>
      <c r="G16" s="9" t="s">
        <v>17</v>
      </c>
      <c r="H16" s="10">
        <v>4</v>
      </c>
      <c r="I16" s="27">
        <v>36875</v>
      </c>
      <c r="J16" s="10">
        <f t="shared" si="0"/>
        <v>147500</v>
      </c>
      <c r="K16" s="2"/>
      <c r="M16" s="17"/>
    </row>
    <row r="17" ht="38.25" spans="4:13">
      <c r="D17" s="3">
        <v>11</v>
      </c>
      <c r="E17" s="12"/>
      <c r="F17" s="16" t="s">
        <v>61</v>
      </c>
      <c r="G17" s="9" t="s">
        <v>17</v>
      </c>
      <c r="H17" s="10">
        <v>1</v>
      </c>
      <c r="I17" s="27">
        <v>41591</v>
      </c>
      <c r="J17" s="10">
        <f t="shared" si="0"/>
        <v>41591</v>
      </c>
      <c r="K17" s="2"/>
      <c r="M17" s="17"/>
    </row>
    <row r="18" ht="38.25" spans="4:13">
      <c r="D18" s="3">
        <v>12</v>
      </c>
      <c r="E18" s="12"/>
      <c r="F18" s="16" t="s">
        <v>71</v>
      </c>
      <c r="G18" s="9" t="s">
        <v>17</v>
      </c>
      <c r="H18" s="10">
        <v>2</v>
      </c>
      <c r="I18" s="27">
        <v>42024</v>
      </c>
      <c r="J18" s="10">
        <f t="shared" si="0"/>
        <v>84048</v>
      </c>
      <c r="K18" s="2"/>
      <c r="M18" s="17"/>
    </row>
    <row r="19" ht="38.25" spans="1:13">
      <c r="A19" s="16" t="s">
        <v>108</v>
      </c>
      <c r="B19" s="17" t="s">
        <v>17</v>
      </c>
      <c r="C19" s="17">
        <v>1</v>
      </c>
      <c r="D19" s="3">
        <v>13</v>
      </c>
      <c r="E19" s="12"/>
      <c r="F19" s="16" t="s">
        <v>108</v>
      </c>
      <c r="G19" s="9" t="s">
        <v>17</v>
      </c>
      <c r="H19" s="10">
        <v>2</v>
      </c>
      <c r="I19" s="27">
        <v>45562</v>
      </c>
      <c r="J19" s="10">
        <f t="shared" si="0"/>
        <v>91124</v>
      </c>
      <c r="K19" s="2"/>
      <c r="M19" s="17"/>
    </row>
    <row r="20" ht="38.25" spans="4:13">
      <c r="D20" s="3">
        <v>14</v>
      </c>
      <c r="E20" s="15"/>
      <c r="F20" s="16" t="s">
        <v>22</v>
      </c>
      <c r="G20" s="9" t="s">
        <v>17</v>
      </c>
      <c r="H20" s="10">
        <v>1</v>
      </c>
      <c r="I20" s="27">
        <v>47373</v>
      </c>
      <c r="J20" s="10">
        <f t="shared" si="0"/>
        <v>47373</v>
      </c>
      <c r="K20" s="2"/>
      <c r="M20" s="17"/>
    </row>
    <row r="21" ht="38.25" spans="4:13">
      <c r="D21" s="3">
        <v>15</v>
      </c>
      <c r="E21" s="7" t="s">
        <v>49</v>
      </c>
      <c r="F21" s="16" t="s">
        <v>142</v>
      </c>
      <c r="G21" s="9" t="s">
        <v>17</v>
      </c>
      <c r="H21" s="10">
        <v>28</v>
      </c>
      <c r="I21" s="10">
        <v>1173</v>
      </c>
      <c r="J21" s="10">
        <f t="shared" ref="J21:J32" si="1">H21*I21</f>
        <v>32844</v>
      </c>
      <c r="K21" s="2"/>
      <c r="M21" s="17"/>
    </row>
    <row r="22" ht="38.25" spans="4:11">
      <c r="D22" s="3">
        <v>16</v>
      </c>
      <c r="E22" s="15"/>
      <c r="F22" s="16" t="s">
        <v>143</v>
      </c>
      <c r="G22" s="9" t="s">
        <v>17</v>
      </c>
      <c r="H22" s="10">
        <v>12</v>
      </c>
      <c r="I22" s="10">
        <v>1397</v>
      </c>
      <c r="J22" s="10">
        <f t="shared" si="1"/>
        <v>16764</v>
      </c>
      <c r="K22" s="2"/>
    </row>
    <row r="23" ht="25.5" spans="4:11">
      <c r="D23" s="3">
        <v>17</v>
      </c>
      <c r="E23" s="9" t="s">
        <v>144</v>
      </c>
      <c r="F23" s="18" t="s">
        <v>145</v>
      </c>
      <c r="G23" s="9" t="s">
        <v>17</v>
      </c>
      <c r="H23" s="10">
        <v>3</v>
      </c>
      <c r="I23" s="10">
        <v>96255</v>
      </c>
      <c r="J23" s="10">
        <f t="shared" si="1"/>
        <v>288765</v>
      </c>
      <c r="K23" s="2"/>
    </row>
    <row r="24" ht="25.5" spans="4:11">
      <c r="D24" s="3">
        <v>18</v>
      </c>
      <c r="E24" s="7" t="s">
        <v>25</v>
      </c>
      <c r="F24" s="18" t="s">
        <v>146</v>
      </c>
      <c r="G24" s="9" t="s">
        <v>17</v>
      </c>
      <c r="H24" s="10">
        <v>4</v>
      </c>
      <c r="I24" s="10">
        <v>3623</v>
      </c>
      <c r="J24" s="10">
        <f t="shared" si="1"/>
        <v>14492</v>
      </c>
      <c r="K24" s="2" t="s">
        <v>147</v>
      </c>
    </row>
    <row r="25" ht="25.5" spans="4:11">
      <c r="D25" s="3">
        <v>19</v>
      </c>
      <c r="E25" s="12"/>
      <c r="F25" s="19" t="s">
        <v>148</v>
      </c>
      <c r="G25" s="9" t="s">
        <v>17</v>
      </c>
      <c r="H25" s="10">
        <v>18</v>
      </c>
      <c r="I25" s="10">
        <v>2929</v>
      </c>
      <c r="J25" s="10">
        <f t="shared" si="1"/>
        <v>52722</v>
      </c>
      <c r="K25" s="2" t="s">
        <v>149</v>
      </c>
    </row>
    <row r="26" ht="25.5" spans="4:11">
      <c r="D26" s="3">
        <v>20</v>
      </c>
      <c r="E26" s="12"/>
      <c r="F26" s="19" t="s">
        <v>150</v>
      </c>
      <c r="G26" s="9" t="s">
        <v>17</v>
      </c>
      <c r="H26" s="10">
        <v>12</v>
      </c>
      <c r="I26" s="10">
        <v>3705</v>
      </c>
      <c r="J26" s="10">
        <f t="shared" si="1"/>
        <v>44460</v>
      </c>
      <c r="K26" s="2" t="s">
        <v>151</v>
      </c>
    </row>
    <row r="27" ht="25.5" spans="4:11">
      <c r="D27" s="3">
        <v>21</v>
      </c>
      <c r="E27" s="15"/>
      <c r="F27" s="19" t="s">
        <v>152</v>
      </c>
      <c r="G27" s="9" t="s">
        <v>17</v>
      </c>
      <c r="H27" s="10">
        <v>4</v>
      </c>
      <c r="I27" s="10">
        <v>3794</v>
      </c>
      <c r="J27" s="10">
        <f t="shared" si="1"/>
        <v>15176</v>
      </c>
      <c r="K27" s="2" t="s">
        <v>147</v>
      </c>
    </row>
    <row r="28" ht="25.5" spans="4:11">
      <c r="D28" s="3">
        <v>22</v>
      </c>
      <c r="E28" s="9" t="s">
        <v>153</v>
      </c>
      <c r="F28" s="20" t="s">
        <v>154</v>
      </c>
      <c r="G28" s="9" t="s">
        <v>17</v>
      </c>
      <c r="H28" s="10">
        <v>4</v>
      </c>
      <c r="I28" s="10">
        <v>21296</v>
      </c>
      <c r="J28" s="10">
        <f t="shared" si="1"/>
        <v>85184</v>
      </c>
      <c r="K28" s="2" t="s">
        <v>155</v>
      </c>
    </row>
    <row r="29" ht="36" spans="4:11">
      <c r="D29" s="3">
        <v>23</v>
      </c>
      <c r="E29" s="9" t="s">
        <v>156</v>
      </c>
      <c r="F29" s="9" t="s">
        <v>157</v>
      </c>
      <c r="G29" s="9" t="s">
        <v>158</v>
      </c>
      <c r="H29" s="10">
        <v>13</v>
      </c>
      <c r="I29" s="10">
        <v>17095</v>
      </c>
      <c r="J29" s="10">
        <f t="shared" si="1"/>
        <v>222235</v>
      </c>
      <c r="K29" s="2"/>
    </row>
    <row r="30" spans="4:11">
      <c r="D30" s="3">
        <v>24</v>
      </c>
      <c r="E30" s="9" t="s">
        <v>159</v>
      </c>
      <c r="F30" s="10"/>
      <c r="G30" s="9" t="s">
        <v>158</v>
      </c>
      <c r="H30" s="10">
        <v>19</v>
      </c>
      <c r="I30" s="10">
        <v>13402</v>
      </c>
      <c r="J30" s="10">
        <f t="shared" si="1"/>
        <v>254638</v>
      </c>
      <c r="K30" s="2"/>
    </row>
    <row r="31" spans="4:11">
      <c r="D31" s="3">
        <v>25</v>
      </c>
      <c r="E31" s="9" t="s">
        <v>160</v>
      </c>
      <c r="F31" s="21"/>
      <c r="G31" s="9" t="s">
        <v>17</v>
      </c>
      <c r="H31" s="10">
        <v>3</v>
      </c>
      <c r="I31" s="10">
        <v>33721</v>
      </c>
      <c r="J31" s="10">
        <f t="shared" si="1"/>
        <v>101163</v>
      </c>
      <c r="K31" s="2"/>
    </row>
    <row r="32" ht="24" spans="4:11">
      <c r="D32" s="3">
        <v>26</v>
      </c>
      <c r="E32" s="22" t="s">
        <v>161</v>
      </c>
      <c r="F32" s="22" t="s">
        <v>162</v>
      </c>
      <c r="G32" s="23" t="s">
        <v>163</v>
      </c>
      <c r="H32" s="10">
        <v>13</v>
      </c>
      <c r="I32" s="10">
        <v>18206</v>
      </c>
      <c r="J32" s="10">
        <f t="shared" si="1"/>
        <v>236678</v>
      </c>
      <c r="K32" s="2"/>
    </row>
    <row r="33" spans="4:11">
      <c r="D33" s="3"/>
      <c r="E33" s="24" t="s">
        <v>46</v>
      </c>
      <c r="F33" s="25"/>
      <c r="G33" s="26"/>
      <c r="H33" s="27"/>
      <c r="I33" s="27"/>
      <c r="J33" s="3">
        <f>SUM(J4:J32)</f>
        <v>3726405</v>
      </c>
      <c r="K33" s="2"/>
    </row>
    <row r="34" spans="4:11">
      <c r="D34" s="27"/>
      <c r="E34" s="4" t="s">
        <v>164</v>
      </c>
      <c r="F34" s="5"/>
      <c r="G34" s="5"/>
      <c r="H34" s="5"/>
      <c r="I34" s="5"/>
      <c r="J34" s="30"/>
      <c r="K34" s="27"/>
    </row>
    <row r="35" spans="4:11">
      <c r="D35" s="3">
        <v>1</v>
      </c>
      <c r="E35" s="23" t="s">
        <v>165</v>
      </c>
      <c r="F35" s="22" t="s">
        <v>166</v>
      </c>
      <c r="G35" s="23" t="s">
        <v>17</v>
      </c>
      <c r="H35" s="3">
        <v>21</v>
      </c>
      <c r="I35" s="3">
        <v>2402</v>
      </c>
      <c r="J35" s="10">
        <f>H35*I35</f>
        <v>50442</v>
      </c>
      <c r="K35" s="2"/>
    </row>
    <row r="36" spans="4:11">
      <c r="D36" s="27">
        <v>2</v>
      </c>
      <c r="E36" s="23" t="s">
        <v>167</v>
      </c>
      <c r="F36" s="23" t="s">
        <v>168</v>
      </c>
      <c r="G36" s="23" t="s">
        <v>17</v>
      </c>
      <c r="H36" s="3">
        <v>20</v>
      </c>
      <c r="I36" s="3">
        <v>3175</v>
      </c>
      <c r="J36" s="10">
        <f t="shared" ref="J36:J53" si="2">H36*I36</f>
        <v>63500</v>
      </c>
      <c r="K36" s="2"/>
    </row>
    <row r="37" spans="4:11">
      <c r="D37" s="3">
        <v>3</v>
      </c>
      <c r="E37" s="23" t="s">
        <v>169</v>
      </c>
      <c r="F37" s="3"/>
      <c r="G37" s="23" t="s">
        <v>17</v>
      </c>
      <c r="H37" s="3">
        <v>40</v>
      </c>
      <c r="I37" s="3">
        <v>300</v>
      </c>
      <c r="J37" s="10">
        <f t="shared" si="2"/>
        <v>12000</v>
      </c>
      <c r="K37" s="2"/>
    </row>
    <row r="38" spans="4:11">
      <c r="D38" s="27">
        <v>4</v>
      </c>
      <c r="E38" s="23" t="s">
        <v>170</v>
      </c>
      <c r="F38" s="23" t="s">
        <v>171</v>
      </c>
      <c r="G38" s="23" t="s">
        <v>17</v>
      </c>
      <c r="H38" s="3">
        <v>3</v>
      </c>
      <c r="I38" s="3">
        <v>7938</v>
      </c>
      <c r="J38" s="10">
        <f t="shared" si="2"/>
        <v>23814</v>
      </c>
      <c r="K38" s="2"/>
    </row>
    <row r="39" spans="4:11">
      <c r="D39" s="3">
        <v>5</v>
      </c>
      <c r="E39" s="23" t="s">
        <v>172</v>
      </c>
      <c r="F39" s="3" t="s">
        <v>173</v>
      </c>
      <c r="G39" s="23" t="s">
        <v>31</v>
      </c>
      <c r="H39" s="3">
        <v>1</v>
      </c>
      <c r="I39" s="3">
        <v>23680</v>
      </c>
      <c r="J39" s="10">
        <f t="shared" si="2"/>
        <v>23680</v>
      </c>
      <c r="K39" s="2"/>
    </row>
    <row r="40" spans="4:11">
      <c r="D40" s="27">
        <v>6</v>
      </c>
      <c r="E40" s="23" t="s">
        <v>174</v>
      </c>
      <c r="F40" s="23" t="s">
        <v>175</v>
      </c>
      <c r="G40" s="23" t="s">
        <v>17</v>
      </c>
      <c r="H40" s="3">
        <v>19</v>
      </c>
      <c r="I40" s="3">
        <v>5672</v>
      </c>
      <c r="J40" s="10">
        <f t="shared" si="2"/>
        <v>107768</v>
      </c>
      <c r="K40" s="2"/>
    </row>
    <row r="41" spans="4:11">
      <c r="D41" s="3">
        <v>7</v>
      </c>
      <c r="E41" s="23" t="s">
        <v>176</v>
      </c>
      <c r="F41" s="23" t="s">
        <v>177</v>
      </c>
      <c r="G41" s="23" t="s">
        <v>17</v>
      </c>
      <c r="H41" s="3">
        <v>20</v>
      </c>
      <c r="I41" s="3">
        <v>5670</v>
      </c>
      <c r="J41" s="10">
        <f t="shared" si="2"/>
        <v>113400</v>
      </c>
      <c r="K41" s="2"/>
    </row>
    <row r="42" spans="4:11">
      <c r="D42" s="27">
        <v>8</v>
      </c>
      <c r="E42" s="23" t="s">
        <v>178</v>
      </c>
      <c r="F42" s="23" t="s">
        <v>179</v>
      </c>
      <c r="G42" s="23" t="s">
        <v>17</v>
      </c>
      <c r="H42" s="3">
        <v>40</v>
      </c>
      <c r="I42" s="3">
        <v>850</v>
      </c>
      <c r="J42" s="10">
        <f t="shared" si="2"/>
        <v>34000</v>
      </c>
      <c r="K42" s="2"/>
    </row>
    <row r="43" spans="4:11">
      <c r="D43" s="3">
        <v>9</v>
      </c>
      <c r="E43" s="23" t="s">
        <v>180</v>
      </c>
      <c r="F43" s="23" t="s">
        <v>181</v>
      </c>
      <c r="G43" s="23" t="s">
        <v>17</v>
      </c>
      <c r="H43" s="3">
        <v>3</v>
      </c>
      <c r="I43" s="3">
        <v>22680</v>
      </c>
      <c r="J43" s="10">
        <f t="shared" si="2"/>
        <v>68040</v>
      </c>
      <c r="K43" s="2"/>
    </row>
    <row r="44" spans="4:11">
      <c r="D44" s="27">
        <v>10</v>
      </c>
      <c r="E44" s="23" t="s">
        <v>182</v>
      </c>
      <c r="F44" s="3" t="s">
        <v>173</v>
      </c>
      <c r="G44" s="23" t="s">
        <v>31</v>
      </c>
      <c r="H44" s="3">
        <v>1</v>
      </c>
      <c r="I44" s="3">
        <v>88040</v>
      </c>
      <c r="J44" s="10">
        <f t="shared" si="2"/>
        <v>88040</v>
      </c>
      <c r="K44" s="2"/>
    </row>
    <row r="45" spans="4:11">
      <c r="D45" s="27">
        <v>11</v>
      </c>
      <c r="E45" s="23" t="s">
        <v>183</v>
      </c>
      <c r="F45" s="23" t="s">
        <v>179</v>
      </c>
      <c r="G45" s="23" t="s">
        <v>17</v>
      </c>
      <c r="H45" s="3">
        <v>38</v>
      </c>
      <c r="I45" s="3">
        <v>2175</v>
      </c>
      <c r="J45" s="10">
        <f t="shared" si="2"/>
        <v>82650</v>
      </c>
      <c r="K45" s="2"/>
    </row>
    <row r="46" spans="4:11">
      <c r="D46" s="3">
        <v>12</v>
      </c>
      <c r="E46" s="23" t="s">
        <v>184</v>
      </c>
      <c r="F46" s="23" t="s">
        <v>185</v>
      </c>
      <c r="G46" s="23" t="s">
        <v>31</v>
      </c>
      <c r="H46" s="3">
        <v>1</v>
      </c>
      <c r="I46" s="3">
        <v>56700</v>
      </c>
      <c r="J46" s="10">
        <f t="shared" si="2"/>
        <v>56700</v>
      </c>
      <c r="K46" s="2"/>
    </row>
    <row r="47" spans="4:11">
      <c r="D47" s="27">
        <v>13</v>
      </c>
      <c r="E47" s="23" t="s">
        <v>186</v>
      </c>
      <c r="F47" s="3" t="s">
        <v>173</v>
      </c>
      <c r="G47" s="23" t="s">
        <v>31</v>
      </c>
      <c r="H47" s="3">
        <v>1</v>
      </c>
      <c r="I47" s="3">
        <v>51030</v>
      </c>
      <c r="J47" s="10">
        <f t="shared" si="2"/>
        <v>51030</v>
      </c>
      <c r="K47" s="2"/>
    </row>
    <row r="48" spans="4:11">
      <c r="D48" s="3">
        <v>14</v>
      </c>
      <c r="E48" s="23" t="s">
        <v>187</v>
      </c>
      <c r="F48" s="23" t="s">
        <v>188</v>
      </c>
      <c r="G48" s="23" t="s">
        <v>31</v>
      </c>
      <c r="H48" s="3">
        <v>1</v>
      </c>
      <c r="I48" s="3">
        <v>34020</v>
      </c>
      <c r="J48" s="10">
        <f t="shared" si="2"/>
        <v>34020</v>
      </c>
      <c r="K48" s="2"/>
    </row>
    <row r="49" spans="4:11">
      <c r="D49" s="3">
        <v>15</v>
      </c>
      <c r="E49" s="23" t="s">
        <v>189</v>
      </c>
      <c r="F49" s="3" t="s">
        <v>173</v>
      </c>
      <c r="G49" s="23" t="s">
        <v>31</v>
      </c>
      <c r="H49" s="3">
        <v>1</v>
      </c>
      <c r="I49" s="3">
        <v>20930</v>
      </c>
      <c r="J49" s="10">
        <f t="shared" si="2"/>
        <v>20930</v>
      </c>
      <c r="K49" s="2"/>
    </row>
    <row r="50" spans="4:11">
      <c r="D50" s="3">
        <v>16</v>
      </c>
      <c r="E50" s="23" t="s">
        <v>190</v>
      </c>
      <c r="F50" s="3" t="s">
        <v>173</v>
      </c>
      <c r="G50" s="23" t="s">
        <v>31</v>
      </c>
      <c r="H50" s="3">
        <v>1</v>
      </c>
      <c r="I50" s="3">
        <v>97320</v>
      </c>
      <c r="J50" s="10">
        <f t="shared" si="2"/>
        <v>97320</v>
      </c>
      <c r="K50" s="2"/>
    </row>
    <row r="51" spans="4:11">
      <c r="D51" s="27">
        <v>17</v>
      </c>
      <c r="E51" s="23" t="s">
        <v>191</v>
      </c>
      <c r="F51" s="3" t="s">
        <v>173</v>
      </c>
      <c r="G51" s="23" t="s">
        <v>31</v>
      </c>
      <c r="H51" s="3">
        <v>1</v>
      </c>
      <c r="I51" s="3">
        <v>69300</v>
      </c>
      <c r="J51" s="10">
        <f t="shared" si="2"/>
        <v>69300</v>
      </c>
      <c r="K51" s="2"/>
    </row>
    <row r="52" spans="4:11">
      <c r="D52" s="3">
        <v>18</v>
      </c>
      <c r="E52" s="23" t="s">
        <v>192</v>
      </c>
      <c r="F52" s="3" t="s">
        <v>173</v>
      </c>
      <c r="G52" s="23" t="s">
        <v>31</v>
      </c>
      <c r="H52" s="3">
        <v>1</v>
      </c>
      <c r="I52" s="3">
        <v>19072</v>
      </c>
      <c r="J52" s="10">
        <f t="shared" si="2"/>
        <v>19072</v>
      </c>
      <c r="K52" s="2"/>
    </row>
    <row r="53" spans="4:11">
      <c r="D53" s="27">
        <v>19</v>
      </c>
      <c r="E53" s="23" t="s">
        <v>193</v>
      </c>
      <c r="F53" s="23" t="s">
        <v>194</v>
      </c>
      <c r="G53" s="23" t="s">
        <v>31</v>
      </c>
      <c r="H53" s="3">
        <v>1</v>
      </c>
      <c r="I53" s="3">
        <v>22680</v>
      </c>
      <c r="J53" s="10">
        <f t="shared" si="2"/>
        <v>22680</v>
      </c>
      <c r="K53" s="2"/>
    </row>
    <row r="54" spans="4:11">
      <c r="D54" s="2"/>
      <c r="E54" s="28" t="s">
        <v>46</v>
      </c>
      <c r="F54" s="3"/>
      <c r="G54" s="27"/>
      <c r="H54" s="27"/>
      <c r="I54" s="27"/>
      <c r="J54" s="3">
        <f>SUM(J35:J53)</f>
        <v>1038386</v>
      </c>
      <c r="K54" s="2"/>
    </row>
    <row r="55" spans="4:11">
      <c r="D55" s="29"/>
      <c r="E55" s="29"/>
      <c r="F55" s="29"/>
      <c r="G55" s="29"/>
      <c r="H55" s="29"/>
      <c r="I55" s="29"/>
      <c r="J55" s="29"/>
      <c r="K55" s="29"/>
    </row>
    <row r="56" spans="5:11">
      <c r="E56" s="29" t="s">
        <v>129</v>
      </c>
      <c r="F56" s="29"/>
      <c r="G56" s="29"/>
      <c r="H56" s="29"/>
      <c r="I56" s="29"/>
      <c r="J56" s="29">
        <f>J33+J54</f>
        <v>4764791</v>
      </c>
      <c r="K56" s="29"/>
    </row>
  </sheetData>
  <mergeCells count="13">
    <mergeCell ref="E3:H3"/>
    <mergeCell ref="E34:H34"/>
    <mergeCell ref="D4:D5"/>
    <mergeCell ref="D6:D7"/>
    <mergeCell ref="D8:D9"/>
    <mergeCell ref="E4:E9"/>
    <mergeCell ref="E10:E20"/>
    <mergeCell ref="E21:E22"/>
    <mergeCell ref="E24:E27"/>
    <mergeCell ref="F4:F5"/>
    <mergeCell ref="F6:F7"/>
    <mergeCell ref="F8:F9"/>
    <mergeCell ref="F36:F37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子戏 折</dc:creator>
  <cp:lastModifiedBy>user</cp:lastModifiedBy>
  <dcterms:created xsi:type="dcterms:W3CDTF">2024-11-16T04:17:00Z</dcterms:created>
  <dcterms:modified xsi:type="dcterms:W3CDTF">2024-12-15T02:47:46Z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4C73A3D44E56416B8C6A99E3E6E67823_13</vt:lpwstr>
  </property>
  <property fmtid="{D5CDD505-2E9C-101B-9397-08002B2CF9AE}" pid="3" name="KSOProductBuildVer">
    <vt:lpwstr>2052-11.8.2.11019</vt:lpwstr>
  </property>
</Properties>
</file>